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600" windowHeight="8220"/>
  </bookViews>
  <sheets>
    <sheet name="日本語（４シート版）" sheetId="6" r:id="rId1"/>
    <sheet name="記入例" sheetId="4" r:id="rId2"/>
    <sheet name="部局コード" sheetId="5" state="hidden" r:id="rId3"/>
    <sheet name="所管コード" sheetId="7" state="hidden" r:id="rId4"/>
  </sheets>
  <definedNames>
    <definedName name="_xlnm.Print_Area" localSheetId="1">記入例!$A$1:$R$19</definedName>
    <definedName name="_xlnm.Print_Area" localSheetId="0">'日本語（４シート版）'!$A$3:$AF$32</definedName>
  </definedNames>
  <calcPr calcId="125725"/>
</workbook>
</file>

<file path=xl/calcChain.xml><?xml version="1.0" encoding="utf-8"?>
<calcChain xmlns="http://schemas.openxmlformats.org/spreadsheetml/2006/main">
  <c r="L8" i="6"/>
  <c r="S32"/>
  <c r="S31"/>
  <c r="B32"/>
  <c r="B31"/>
  <c r="S15"/>
  <c r="L6"/>
  <c r="AC6" s="1"/>
  <c r="S30"/>
  <c r="S29"/>
  <c r="AF28"/>
  <c r="S28"/>
  <c r="AE27"/>
  <c r="AD26"/>
  <c r="AC26"/>
  <c r="AB26"/>
  <c r="AA26"/>
  <c r="Z26"/>
  <c r="Y26"/>
  <c r="S26"/>
  <c r="AE25"/>
  <c r="AD25"/>
  <c r="AC25"/>
  <c r="Y25"/>
  <c r="S25"/>
  <c r="R25"/>
  <c r="AE23"/>
  <c r="AC23"/>
  <c r="S23"/>
  <c r="AB22"/>
  <c r="AA22"/>
  <c r="Z22"/>
  <c r="Y22"/>
  <c r="X22"/>
  <c r="W22"/>
  <c r="V22"/>
  <c r="U22"/>
  <c r="T22"/>
  <c r="S22"/>
  <c r="AF21"/>
  <c r="AE21"/>
  <c r="AC21"/>
  <c r="S21"/>
  <c r="R21"/>
  <c r="AE20"/>
  <c r="AD20"/>
  <c r="R20"/>
  <c r="R19"/>
  <c r="B30"/>
  <c r="B29"/>
  <c r="O28"/>
  <c r="B28"/>
  <c r="N27"/>
  <c r="M26"/>
  <c r="L26"/>
  <c r="K26"/>
  <c r="J26"/>
  <c r="I26"/>
  <c r="H26"/>
  <c r="B26"/>
  <c r="N25"/>
  <c r="M25"/>
  <c r="L25"/>
  <c r="H25"/>
  <c r="B25"/>
  <c r="A25"/>
  <c r="N23"/>
  <c r="L23"/>
  <c r="B23"/>
  <c r="K22"/>
  <c r="J22"/>
  <c r="I22"/>
  <c r="H22"/>
  <c r="G22"/>
  <c r="F22"/>
  <c r="E22"/>
  <c r="D22"/>
  <c r="C22"/>
  <c r="B22"/>
  <c r="O21"/>
  <c r="N21"/>
  <c r="L21"/>
  <c r="B21"/>
  <c r="A21"/>
  <c r="N20"/>
  <c r="M20"/>
  <c r="A20"/>
  <c r="A19"/>
  <c r="AE9"/>
  <c r="AE7"/>
  <c r="AC7"/>
  <c r="S7"/>
  <c r="S5"/>
  <c r="AF5"/>
  <c r="AE5"/>
  <c r="AC5"/>
  <c r="AD10"/>
  <c r="AD9"/>
  <c r="AC9"/>
  <c r="Y9"/>
  <c r="S9"/>
  <c r="R9"/>
  <c r="R5"/>
  <c r="AD4"/>
  <c r="R4"/>
  <c r="R3"/>
  <c r="S10"/>
  <c r="N10"/>
  <c r="N6" s="1"/>
  <c r="AE22" s="1"/>
  <c r="AE11"/>
  <c r="AC10"/>
  <c r="AB10"/>
  <c r="AA10"/>
  <c r="Z10"/>
  <c r="Y10"/>
  <c r="AE4"/>
  <c r="S16"/>
  <c r="S14"/>
  <c r="S13"/>
  <c r="S12"/>
  <c r="AF12"/>
  <c r="AB6"/>
  <c r="AA6"/>
  <c r="Z6"/>
  <c r="Y6"/>
  <c r="X6"/>
  <c r="W6"/>
  <c r="V6"/>
  <c r="U6"/>
  <c r="T6"/>
  <c r="S6"/>
  <c r="N8" l="1"/>
  <c r="N24" s="1"/>
  <c r="AC22"/>
  <c r="AE10"/>
  <c r="N26"/>
  <c r="AE26"/>
  <c r="B8"/>
  <c r="L22"/>
  <c r="AE6"/>
  <c r="N22"/>
  <c r="AE8"/>
  <c r="AE24"/>
  <c r="B24" l="1"/>
  <c r="S8"/>
  <c r="S24"/>
  <c r="L24"/>
  <c r="AC8"/>
  <c r="AC24"/>
</calcChain>
</file>

<file path=xl/comments1.xml><?xml version="1.0" encoding="utf-8"?>
<comments xmlns="http://schemas.openxmlformats.org/spreadsheetml/2006/main">
  <authors>
    <author xml:space="preserve"> </author>
    <author>Momose</author>
  </authors>
  <commentLis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所管コードは「１」から始まります。
「Ｊ」や「A」から始まるコードは
所管コードではありません。</t>
        </r>
      </text>
    </comment>
    <comment ref="L6" authorId="1">
      <text>
        <r>
          <rPr>
            <b/>
            <sz val="9"/>
            <color indexed="81"/>
            <rFont val="ＭＳ Ｐゴシック"/>
            <family val="3"/>
            <charset val="128"/>
          </rPr>
          <t>所管コードを入力すれば、
自動的に表示されます。
正しく表示されない場合は、
上書き入力してください。</t>
        </r>
      </text>
    </comment>
    <comment ref="N6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所管コードを入力すれば、
自動的に表示されます。
正しく表示されない場合は、
上書き入力してください。</t>
        </r>
      </text>
    </comment>
    <comment ref="N8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所管コードを入力すれば、
自動的に表示されます。
正しく表示されない場合は、
上書き入力してください。</t>
        </r>
      </text>
    </comment>
  </commentList>
</comments>
</file>

<file path=xl/sharedStrings.xml><?xml version="1.0" encoding="utf-8"?>
<sst xmlns="http://schemas.openxmlformats.org/spreadsheetml/2006/main" count="776" uniqueCount="423">
  <si>
    <t>容器容量</t>
    <rPh sb="0" eb="2">
      <t>ヨウキ</t>
    </rPh>
    <rPh sb="2" eb="4">
      <t>ヨウリョウ</t>
    </rPh>
    <phoneticPr fontId="1"/>
  </si>
  <si>
    <t>研究室名</t>
    <rPh sb="0" eb="3">
      <t>ケンキュウシツ</t>
    </rPh>
    <rPh sb="3" eb="4">
      <t>メイ</t>
    </rPh>
    <phoneticPr fontId="1"/>
  </si>
  <si>
    <t>内線番号</t>
    <rPh sb="0" eb="2">
      <t>ナイセン</t>
    </rPh>
    <rPh sb="2" eb="4">
      <t>バンゴウ</t>
    </rPh>
    <phoneticPr fontId="1"/>
  </si>
  <si>
    <t>ℓ</t>
  </si>
  <si>
    <t>利用日</t>
    <rPh sb="0" eb="2">
      <t>リヨウ</t>
    </rPh>
    <rPh sb="2" eb="3">
      <t>ビ</t>
    </rPh>
    <phoneticPr fontId="1"/>
  </si>
  <si>
    <t>液 体 窒 素 申 込 書</t>
    <rPh sb="0" eb="1">
      <t>エキ</t>
    </rPh>
    <rPh sb="2" eb="3">
      <t>タイ</t>
    </rPh>
    <rPh sb="4" eb="5">
      <t>チツ</t>
    </rPh>
    <rPh sb="6" eb="7">
      <t>ス</t>
    </rPh>
    <rPh sb="8" eb="9">
      <t>サル</t>
    </rPh>
    <rPh sb="10" eb="11">
      <t>コミ</t>
    </rPh>
    <rPh sb="12" eb="13">
      <t>ショ</t>
    </rPh>
    <phoneticPr fontId="1"/>
  </si>
  <si>
    <t>供給量＜センター記入＞</t>
    <rPh sb="0" eb="2">
      <t>キョウキュウ</t>
    </rPh>
    <rPh sb="2" eb="3">
      <t>リョウ</t>
    </rPh>
    <rPh sb="8" eb="10">
      <t>キニュウ</t>
    </rPh>
    <phoneticPr fontId="1"/>
  </si>
  <si>
    <t>経費責任者（フルネーム）</t>
    <rPh sb="0" eb="2">
      <t>ケイヒ</t>
    </rPh>
    <rPh sb="2" eb="5">
      <t>セキニンシャ</t>
    </rPh>
    <phoneticPr fontId="1"/>
  </si>
  <si>
    <t>※利用者は太枠の中をご記入ください。</t>
    <rPh sb="1" eb="4">
      <t>リヨウシャ</t>
    </rPh>
    <rPh sb="5" eb="7">
      <t>フトワク</t>
    </rPh>
    <rPh sb="8" eb="9">
      <t>ナカ</t>
    </rPh>
    <rPh sb="11" eb="13">
      <t>キニュウ</t>
    </rPh>
    <phoneticPr fontId="1"/>
  </si>
  <si>
    <t>＜記入例＞</t>
    <rPh sb="1" eb="3">
      <t>キニュウ</t>
    </rPh>
    <rPh sb="3" eb="4">
      <t>レイ</t>
    </rPh>
    <phoneticPr fontId="1"/>
  </si>
  <si>
    <t>※容器１台につき、申込書１枚提出のこと。</t>
    <rPh sb="1" eb="3">
      <t>ヨウキ</t>
    </rPh>
    <rPh sb="4" eb="5">
      <t>ダイ</t>
    </rPh>
    <rPh sb="9" eb="12">
      <t>モウシコミショ</t>
    </rPh>
    <rPh sb="13" eb="14">
      <t>マイ</t>
    </rPh>
    <rPh sb="14" eb="16">
      <t>テイシュツ</t>
    </rPh>
    <phoneticPr fontId="1"/>
  </si>
  <si>
    <t>所管コード</t>
    <rPh sb="0" eb="2">
      <t>ショカン</t>
    </rPh>
    <phoneticPr fontId="1"/>
  </si>
  <si>
    <t>□容器内部は室温
□容器内部は低温</t>
    <rPh sb="1" eb="3">
      <t>ヨウキ</t>
    </rPh>
    <rPh sb="3" eb="5">
      <t>ナイブ</t>
    </rPh>
    <rPh sb="6" eb="8">
      <t>シツオン</t>
    </rPh>
    <rPh sb="10" eb="12">
      <t>ヨウキ</t>
    </rPh>
    <rPh sb="12" eb="14">
      <t>ナイブ</t>
    </rPh>
    <rPh sb="15" eb="17">
      <t>テイオン</t>
    </rPh>
    <phoneticPr fontId="1"/>
  </si>
  <si>
    <t>氏名</t>
    <rPh sb="0" eb="2">
      <t>シメイ</t>
    </rPh>
    <phoneticPr fontId="1"/>
  </si>
  <si>
    <t>低温センター吹田分室</t>
    <rPh sb="0" eb="2">
      <t>テイオン</t>
    </rPh>
    <rPh sb="6" eb="8">
      <t>スイタ</t>
    </rPh>
    <rPh sb="8" eb="10">
      <t>ブンシツ</t>
    </rPh>
    <phoneticPr fontId="1"/>
  </si>
  <si>
    <t>責任者印</t>
    <rPh sb="0" eb="3">
      <t>セキニンシャ</t>
    </rPh>
    <rPh sb="3" eb="4">
      <t>イン</t>
    </rPh>
    <phoneticPr fontId="1"/>
  </si>
  <si>
    <t>部局名（研究科、研究所、センター名）</t>
    <rPh sb="0" eb="2">
      <t>ブキョク</t>
    </rPh>
    <rPh sb="2" eb="3">
      <t>メイ</t>
    </rPh>
    <rPh sb="4" eb="7">
      <t>ケンキュウカ</t>
    </rPh>
    <rPh sb="8" eb="11">
      <t>ケンキュウショ</t>
    </rPh>
    <rPh sb="16" eb="17">
      <t>メイ</t>
    </rPh>
    <phoneticPr fontId="1"/>
  </si>
  <si>
    <t>専攻／部門名</t>
    <rPh sb="0" eb="2">
      <t>センコウ</t>
    </rPh>
    <rPh sb="3" eb="5">
      <t>ブモン</t>
    </rPh>
    <rPh sb="5" eb="6">
      <t>メイ</t>
    </rPh>
    <phoneticPr fontId="1"/>
  </si>
  <si>
    <t>領域／分野名</t>
    <rPh sb="0" eb="2">
      <t>リョウイキ</t>
    </rPh>
    <rPh sb="3" eb="5">
      <t>ブンヤ</t>
    </rPh>
    <rPh sb="5" eb="6">
      <t>メイ</t>
    </rPh>
    <phoneticPr fontId="1"/>
  </si>
  <si>
    <t>支払財源</t>
    <rPh sb="0" eb="1">
      <t>ササ</t>
    </rPh>
    <rPh sb="1" eb="2">
      <t>バライ</t>
    </rPh>
    <rPh sb="2" eb="3">
      <t>ザイ</t>
    </rPh>
    <rPh sb="3" eb="4">
      <t>ミナモト</t>
    </rPh>
    <phoneticPr fontId="1"/>
  </si>
  <si>
    <t>キ　　　リ　　　ト　　　リ　　　線</t>
    <rPh sb="16" eb="17">
      <t>セン</t>
    </rPh>
    <phoneticPr fontId="1"/>
  </si>
  <si>
    <t>附属図書館</t>
  </si>
  <si>
    <t>微生物病研究所</t>
  </si>
  <si>
    <t>産業科学研究所</t>
  </si>
  <si>
    <t>蛋白質研究所</t>
  </si>
  <si>
    <t>社会経済研究所</t>
  </si>
  <si>
    <t>接合科学研究所</t>
  </si>
  <si>
    <t>サイバーメディアセンター</t>
  </si>
  <si>
    <t>核物理研究センター</t>
  </si>
  <si>
    <t>レーザーエネルギー学研究センター</t>
  </si>
  <si>
    <t>低温センター</t>
  </si>
  <si>
    <t>超高圧電子顕微鏡センター</t>
  </si>
  <si>
    <t>ラジオアイソトープ総合センター</t>
  </si>
  <si>
    <t>環境安全研究管理センター</t>
  </si>
  <si>
    <t>生物工学国際交流センター</t>
  </si>
  <si>
    <t>極限量子科学研究センター</t>
  </si>
  <si>
    <t>太陽エネルギー化学研究センター</t>
  </si>
  <si>
    <t>国際教育交流センター</t>
  </si>
  <si>
    <t>総合学術博物館</t>
  </si>
  <si>
    <t>保健センター</t>
  </si>
  <si>
    <t>臨床医工学融合研究教育センター</t>
  </si>
  <si>
    <t>コミュニケーションデザイン･センター</t>
  </si>
  <si>
    <t>金融・保険教育研究センター</t>
  </si>
  <si>
    <t>科学教育機器ﾘﾉﾍﾞｰｼｮﾝｾﾝﾀｰ</t>
  </si>
  <si>
    <t>グローバルコラボレーションセンター</t>
  </si>
  <si>
    <t>日本語日本文化教育センター</t>
  </si>
  <si>
    <t>免疫学フロンティア研究センター</t>
  </si>
  <si>
    <t>ナノサイエンスデザイン教育研究センター</t>
  </si>
  <si>
    <t>医学部附属病院</t>
  </si>
  <si>
    <t>歯学部附属病院</t>
  </si>
  <si>
    <t>本部事務機構</t>
  </si>
  <si>
    <t>低温工学</t>
    <rPh sb="0" eb="2">
      <t>テイオン</t>
    </rPh>
    <rPh sb="2" eb="4">
      <t>コウガク</t>
    </rPh>
    <phoneticPr fontId="1"/>
  </si>
  <si>
    <t>吹田太郎</t>
    <rPh sb="0" eb="2">
      <t>スイタ</t>
    </rPh>
    <rPh sb="2" eb="4">
      <t>タロウ</t>
    </rPh>
    <phoneticPr fontId="1"/>
  </si>
  <si>
    <t>阪大花子</t>
    <rPh sb="0" eb="2">
      <t>ハンダイ</t>
    </rPh>
    <rPh sb="2" eb="4">
      <t>ハナコ</t>
    </rPh>
    <phoneticPr fontId="1"/>
  </si>
  <si>
    <t>（事前に入力してある内容はサンプルです。上書きして入力してください。）</t>
    <rPh sb="1" eb="3">
      <t>ジゼン</t>
    </rPh>
    <rPh sb="4" eb="6">
      <t>ニュウリョク</t>
    </rPh>
    <rPh sb="10" eb="12">
      <t>ナイヨウ</t>
    </rPh>
    <rPh sb="20" eb="22">
      <t>ウワガ</t>
    </rPh>
    <rPh sb="25" eb="27">
      <t>ニュウリョク</t>
    </rPh>
    <phoneticPr fontId="1"/>
  </si>
  <si>
    <t>このシートを改変しないこと！</t>
    <rPh sb="6" eb="8">
      <t>カイヘン</t>
    </rPh>
    <phoneticPr fontId="1"/>
  </si>
  <si>
    <t>部局（研究科、研究所、センター）名</t>
    <rPh sb="0" eb="2">
      <t>ブキョク</t>
    </rPh>
    <rPh sb="3" eb="6">
      <t>ケンキュウカ</t>
    </rPh>
    <rPh sb="7" eb="10">
      <t>ケンキュウショ</t>
    </rPh>
    <phoneticPr fontId="1"/>
  </si>
  <si>
    <t>専攻名／部門名</t>
    <rPh sb="0" eb="2">
      <t>センコウ</t>
    </rPh>
    <rPh sb="2" eb="3">
      <t>メイ</t>
    </rPh>
    <rPh sb="4" eb="6">
      <t>ブモン</t>
    </rPh>
    <rPh sb="6" eb="7">
      <t>メイ</t>
    </rPh>
    <phoneticPr fontId="1"/>
  </si>
  <si>
    <t>領域名／分野名</t>
    <rPh sb="0" eb="2">
      <t>リョウイキ</t>
    </rPh>
    <rPh sb="2" eb="3">
      <t>メイ</t>
    </rPh>
    <rPh sb="4" eb="6">
      <t>ブンヤ</t>
    </rPh>
    <rPh sb="6" eb="7">
      <t>メイ</t>
    </rPh>
    <phoneticPr fontId="1"/>
  </si>
  <si>
    <t>　３０  ℓ</t>
    <phoneticPr fontId="1"/>
  </si>
  <si>
    <t>※「容器内部の状態」は該当する□にチェック（あるいは■を入力）して下さい。</t>
    <rPh sb="2" eb="4">
      <t>ヨウキ</t>
    </rPh>
    <rPh sb="4" eb="6">
      <t>ナイブ</t>
    </rPh>
    <rPh sb="7" eb="9">
      <t>ジョウタイ</t>
    </rPh>
    <rPh sb="11" eb="13">
      <t>ガイトウ</t>
    </rPh>
    <rPh sb="28" eb="30">
      <t>ニュウリョク</t>
    </rPh>
    <rPh sb="33" eb="34">
      <t>クダ</t>
    </rPh>
    <phoneticPr fontId="1"/>
  </si>
  <si>
    <t>2011-01版</t>
    <rPh sb="7" eb="8">
      <t>バン</t>
    </rPh>
    <phoneticPr fontId="1"/>
  </si>
  <si>
    <t>※供給量は、容器内部が室温のときは容器容量の1.2倍、低温のときは1.0倍となります。</t>
    <rPh sb="1" eb="3">
      <t>キョウキュウ</t>
    </rPh>
    <rPh sb="3" eb="4">
      <t>リョウ</t>
    </rPh>
    <rPh sb="6" eb="8">
      <t>ヨウキ</t>
    </rPh>
    <rPh sb="8" eb="10">
      <t>ナイブ</t>
    </rPh>
    <rPh sb="11" eb="13">
      <t>シツオン</t>
    </rPh>
    <rPh sb="17" eb="19">
      <t>ヨウキ</t>
    </rPh>
    <rPh sb="19" eb="21">
      <t>ヨウリョウ</t>
    </rPh>
    <rPh sb="25" eb="26">
      <t>バイ</t>
    </rPh>
    <rPh sb="27" eb="29">
      <t>テイオン</t>
    </rPh>
    <rPh sb="36" eb="37">
      <t>バイ</t>
    </rPh>
    <phoneticPr fontId="1"/>
  </si>
  <si>
    <t>☑容器内部は室温
☐容器内部は低温</t>
    <rPh sb="1" eb="3">
      <t>ヨウキ</t>
    </rPh>
    <rPh sb="3" eb="5">
      <t>ナイブ</t>
    </rPh>
    <rPh sb="6" eb="8">
      <t>シツオン</t>
    </rPh>
    <rPh sb="10" eb="12">
      <t>ヨウキ</t>
    </rPh>
    <rPh sb="12" eb="14">
      <t>ナイブ</t>
    </rPh>
    <rPh sb="15" eb="17">
      <t>テイオン</t>
    </rPh>
    <phoneticPr fontId="1"/>
  </si>
  <si>
    <t>ℓ</t>
    <phoneticPr fontId="1"/>
  </si>
  <si>
    <t>国立大学法人大阪大学</t>
  </si>
  <si>
    <t>文学研究科</t>
  </si>
  <si>
    <t>人間科学研究科</t>
  </si>
  <si>
    <t>法学研究科</t>
  </si>
  <si>
    <t>経済学研究科</t>
  </si>
  <si>
    <t>理学研究科</t>
  </si>
  <si>
    <t>医学系研究科</t>
  </si>
  <si>
    <t>歯学研究科</t>
  </si>
  <si>
    <t>薬学研究科</t>
  </si>
  <si>
    <t>工学研究科</t>
  </si>
  <si>
    <t>基礎工学研究科</t>
  </si>
  <si>
    <t>言語文化研究科</t>
  </si>
  <si>
    <t>国際公共政策研究科</t>
  </si>
  <si>
    <t>情報科学研究科</t>
  </si>
  <si>
    <t>生命機能研究科</t>
  </si>
  <si>
    <t>高等司法研究科</t>
  </si>
  <si>
    <t>知的財産センター</t>
  </si>
  <si>
    <t>全学教育推進機構</t>
  </si>
  <si>
    <t>学際融合教育研究センター</t>
  </si>
  <si>
    <t>産学連携本部</t>
  </si>
  <si>
    <t>２０１３　年　４　月　１　日</t>
    <rPh sb="5" eb="6">
      <t>ネン</t>
    </rPh>
    <rPh sb="9" eb="10">
      <t>ガツ</t>
    </rPh>
    <rPh sb="13" eb="14">
      <t>ニチ</t>
    </rPh>
    <phoneticPr fontId="1"/>
  </si>
  <si>
    <t>この下（↓）の申込書に入力して下さい。他の３枚の申込書には自動入力されます。</t>
    <rPh sb="2" eb="3">
      <t>シタ</t>
    </rPh>
    <rPh sb="7" eb="10">
      <t>モウシコミショ</t>
    </rPh>
    <rPh sb="11" eb="13">
      <t>ニュウリョク</t>
    </rPh>
    <rPh sb="15" eb="16">
      <t>クダ</t>
    </rPh>
    <rPh sb="19" eb="20">
      <t>タ</t>
    </rPh>
    <rPh sb="22" eb="23">
      <t>マイ</t>
    </rPh>
    <rPh sb="24" eb="27">
      <t>モウシコミショ</t>
    </rPh>
    <rPh sb="29" eb="31">
      <t>ジドウ</t>
    </rPh>
    <rPh sb="31" eb="33">
      <t>ニュウリョク</t>
    </rPh>
    <phoneticPr fontId="1"/>
  </si>
  <si>
    <t>汲入前の容器状態</t>
    <rPh sb="0" eb="1">
      <t>クミ</t>
    </rPh>
    <rPh sb="1" eb="2">
      <t>イレ</t>
    </rPh>
    <rPh sb="2" eb="3">
      <t>マエ</t>
    </rPh>
    <rPh sb="4" eb="6">
      <t>ヨウキ</t>
    </rPh>
    <rPh sb="6" eb="8">
      <t>ジョウタイ</t>
    </rPh>
    <phoneticPr fontId="1"/>
  </si>
  <si>
    <t>未来戦略機構</t>
  </si>
  <si>
    <t>利用者</t>
    <rPh sb="0" eb="2">
      <t>リヨウ</t>
    </rPh>
    <rPh sb="2" eb="3">
      <t>シャ</t>
    </rPh>
    <phoneticPr fontId="1"/>
  </si>
  <si>
    <t>※容器１台につき申込書１枚提出してください。</t>
    <rPh sb="1" eb="3">
      <t>ヨウキ</t>
    </rPh>
    <rPh sb="4" eb="5">
      <t>ダイ</t>
    </rPh>
    <rPh sb="8" eb="11">
      <t>モウシコミショ</t>
    </rPh>
    <rPh sb="12" eb="13">
      <t>マイ</t>
    </rPh>
    <rPh sb="13" eb="15">
      <t>テイシュツ</t>
    </rPh>
    <phoneticPr fontId="1"/>
  </si>
  <si>
    <t>液 体 窒 素 申 込 書</t>
  </si>
  <si>
    <t>支払財源</t>
    <rPh sb="0" eb="1">
      <t>ササ</t>
    </rPh>
    <rPh sb="1" eb="2">
      <t>バライ</t>
    </rPh>
    <rPh sb="2" eb="4">
      <t>ザイゲン</t>
    </rPh>
    <phoneticPr fontId="1"/>
  </si>
  <si>
    <t>工学研究科</t>
    <rPh sb="0" eb="2">
      <t>コウガク</t>
    </rPh>
    <rPh sb="2" eb="5">
      <t>ケンキュウカ</t>
    </rPh>
    <phoneticPr fontId="1"/>
  </si>
  <si>
    <t>低温実験室</t>
    <rPh sb="0" eb="2">
      <t>テイオン</t>
    </rPh>
    <rPh sb="2" eb="5">
      <t>ジッケンシツ</t>
    </rPh>
    <phoneticPr fontId="1"/>
  </si>
  <si>
    <t>？</t>
    <phoneticPr fontId="13"/>
  </si>
  <si>
    <t>低温工学領域</t>
    <rPh sb="0" eb="2">
      <t>テイオン</t>
    </rPh>
    <rPh sb="2" eb="4">
      <t>コウガク</t>
    </rPh>
    <rPh sb="4" eb="6">
      <t>リョウイキ</t>
    </rPh>
    <phoneticPr fontId="13"/>
  </si>
  <si>
    <t>低温工学専攻</t>
    <rPh sb="0" eb="2">
      <t>テイオン</t>
    </rPh>
    <rPh sb="2" eb="4">
      <t>コウガク</t>
    </rPh>
    <rPh sb="4" eb="6">
      <t>センコウ</t>
    </rPh>
    <phoneticPr fontId="13"/>
  </si>
  <si>
    <t>２０１４　年　　　　　月　　　　　日</t>
    <rPh sb="5" eb="6">
      <t>ネン</t>
    </rPh>
    <rPh sb="11" eb="12">
      <t>ガツ</t>
    </rPh>
    <rPh sb="17" eb="18">
      <t>ニチ</t>
    </rPh>
    <phoneticPr fontId="1"/>
  </si>
  <si>
    <t>※「汲入前の容器状態」は該当する□にチェック（☑、☒、■など）して下さい。</t>
    <rPh sb="2" eb="3">
      <t>ク</t>
    </rPh>
    <rPh sb="3" eb="4">
      <t>イ</t>
    </rPh>
    <rPh sb="4" eb="5">
      <t>マエ</t>
    </rPh>
    <rPh sb="6" eb="8">
      <t>ヨウキ</t>
    </rPh>
    <rPh sb="8" eb="10">
      <t>ジョウタイ</t>
    </rPh>
    <rPh sb="12" eb="14">
      <t>ガイトウ</t>
    </rPh>
    <rPh sb="33" eb="34">
      <t>クダ</t>
    </rPh>
    <phoneticPr fontId="1"/>
  </si>
  <si>
    <t>※供給量は、容器内部が室温のときは容器容量の1.2倍、低温のときは1.0倍になります。</t>
    <rPh sb="1" eb="3">
      <t>キョウキュウ</t>
    </rPh>
    <rPh sb="3" eb="4">
      <t>リョウ</t>
    </rPh>
    <rPh sb="6" eb="8">
      <t>ヨウキ</t>
    </rPh>
    <rPh sb="8" eb="10">
      <t>ナイブ</t>
    </rPh>
    <rPh sb="11" eb="13">
      <t>シツオン</t>
    </rPh>
    <rPh sb="17" eb="19">
      <t>ヨウキ</t>
    </rPh>
    <rPh sb="19" eb="21">
      <t>ヨウリョウ</t>
    </rPh>
    <rPh sb="25" eb="26">
      <t>バイ</t>
    </rPh>
    <rPh sb="27" eb="29">
      <t>テイオン</t>
    </rPh>
    <rPh sb="36" eb="37">
      <t>バイ</t>
    </rPh>
    <phoneticPr fontId="1"/>
  </si>
  <si>
    <t>　 また、その日の供給状況によっては、さらに当該日の供給係数を乗じて供給量とすることがあります。</t>
    <rPh sb="7" eb="8">
      <t>ヒ</t>
    </rPh>
    <rPh sb="9" eb="11">
      <t>キョウキュウ</t>
    </rPh>
    <rPh sb="11" eb="13">
      <t>ジョウキョウ</t>
    </rPh>
    <rPh sb="22" eb="24">
      <t>トウガイ</t>
    </rPh>
    <rPh sb="24" eb="25">
      <t>ビ</t>
    </rPh>
    <rPh sb="26" eb="28">
      <t>キョウキュウ</t>
    </rPh>
    <rPh sb="28" eb="30">
      <t>ケイスウ</t>
    </rPh>
    <rPh sb="31" eb="32">
      <t>ジョウ</t>
    </rPh>
    <rPh sb="34" eb="36">
      <t>キョウキュウ</t>
    </rPh>
    <rPh sb="36" eb="37">
      <t>リョウ</t>
    </rPh>
    <phoneticPr fontId="1"/>
  </si>
  <si>
    <t>中澤研究室</t>
  </si>
  <si>
    <t>中澤康浩</t>
  </si>
  <si>
    <t>眼科学講座</t>
  </si>
  <si>
    <t>西田幸二</t>
  </si>
  <si>
    <t>医用磁気共鳴学研究室</t>
  </si>
  <si>
    <t>木村敦臣</t>
  </si>
  <si>
    <t>医用画像情報解析学研究室</t>
  </si>
  <si>
    <t>村瀬研也</t>
  </si>
  <si>
    <t>消化器病学(糖鎖診療学)研究室</t>
  </si>
  <si>
    <t>三善英知</t>
  </si>
  <si>
    <t>健康発達医学研究助成金</t>
  </si>
  <si>
    <t>中神啓徳</t>
  </si>
  <si>
    <t>口腔病理学教室</t>
  </si>
  <si>
    <t>豊澤悟</t>
  </si>
  <si>
    <t>薬理学教室</t>
  </si>
  <si>
    <t>和田孝一郎</t>
  </si>
  <si>
    <t>口腔外科学第二教室</t>
  </si>
  <si>
    <t>由良義明</t>
  </si>
  <si>
    <t>歯科理工学教室</t>
  </si>
  <si>
    <t>今里聡</t>
  </si>
  <si>
    <t>歯科補綴学第一教室</t>
  </si>
  <si>
    <t>矢谷博文</t>
  </si>
  <si>
    <t>野田健司</t>
  </si>
  <si>
    <t>検査部</t>
  </si>
  <si>
    <t>福田康夫</t>
  </si>
  <si>
    <t>高分子化学研究室</t>
  </si>
  <si>
    <t>大久保忠恭</t>
  </si>
  <si>
    <t>天然物化学研究室</t>
  </si>
  <si>
    <t>小林資正</t>
  </si>
  <si>
    <t>分析センター</t>
  </si>
  <si>
    <t>井上匡子</t>
  </si>
  <si>
    <t>工・技術部</t>
  </si>
  <si>
    <t>大道徹太郎</t>
  </si>
  <si>
    <t>金谷研究室</t>
  </si>
  <si>
    <t>金谷茂則</t>
  </si>
  <si>
    <t>福住研究室</t>
  </si>
  <si>
    <t>福住俊一</t>
  </si>
  <si>
    <t>超分子認識化学領域</t>
  </si>
  <si>
    <t>藤内謙光</t>
  </si>
  <si>
    <t>菊地研究室</t>
  </si>
  <si>
    <t>菊地和也</t>
  </si>
  <si>
    <t>伊東(忍）研究室</t>
  </si>
  <si>
    <t>伊東忍</t>
  </si>
  <si>
    <t>高井研究室</t>
  </si>
  <si>
    <t>高井義造</t>
  </si>
  <si>
    <t>渡部研究室</t>
  </si>
  <si>
    <t>渡部平司</t>
  </si>
  <si>
    <t>福崎研究室</t>
  </si>
  <si>
    <t>福崎英一郎</t>
  </si>
  <si>
    <t>原島研究室</t>
  </si>
  <si>
    <t>原島俊</t>
  </si>
  <si>
    <t>渡邉研究室</t>
  </si>
  <si>
    <t>渡邉肇</t>
  </si>
  <si>
    <t>福井研究室</t>
  </si>
  <si>
    <t>福井希一</t>
  </si>
  <si>
    <t>村中研究室</t>
  </si>
  <si>
    <t>村中俊哉</t>
  </si>
  <si>
    <t>大竹研究室</t>
  </si>
  <si>
    <t>大竹久夫</t>
  </si>
  <si>
    <t>紀ノ岡研究室</t>
  </si>
  <si>
    <t>紀ノ岡正博</t>
  </si>
  <si>
    <t>三浦研究室</t>
  </si>
  <si>
    <t>三浦雅博</t>
  </si>
  <si>
    <t>茶谷研究室</t>
  </si>
  <si>
    <t>茶谷直人</t>
  </si>
  <si>
    <t>井上(佳）研究室</t>
  </si>
  <si>
    <t>井上佳久</t>
  </si>
  <si>
    <t>明石研究室</t>
  </si>
  <si>
    <t>明石満</t>
  </si>
  <si>
    <t>安田誠</t>
  </si>
  <si>
    <t>神戸研究室</t>
  </si>
  <si>
    <t>神戸宣明</t>
  </si>
  <si>
    <t>生越研究室</t>
  </si>
  <si>
    <t>生越専介</t>
  </si>
  <si>
    <t>関研究室</t>
  </si>
  <si>
    <t>関修平</t>
  </si>
  <si>
    <t>桑畑研究室</t>
  </si>
  <si>
    <t>桑畑進</t>
  </si>
  <si>
    <t>井上豪研究室</t>
  </si>
  <si>
    <t>井上豪</t>
  </si>
  <si>
    <t>林研究室</t>
  </si>
  <si>
    <t>林高史</t>
  </si>
  <si>
    <t>南方研究室</t>
  </si>
  <si>
    <t>南方聖司</t>
  </si>
  <si>
    <t>今中研究室</t>
  </si>
  <si>
    <t>今中信人</t>
  </si>
  <si>
    <t>宇山研究室</t>
  </si>
  <si>
    <t>宇山浩</t>
  </si>
  <si>
    <t>平尾研究室</t>
  </si>
  <si>
    <t>平尾俊一</t>
  </si>
  <si>
    <t>町田研究室</t>
  </si>
  <si>
    <t>町田憲一</t>
  </si>
  <si>
    <t>安武研究室</t>
  </si>
  <si>
    <t>安武潔</t>
  </si>
  <si>
    <t>森田研究室</t>
  </si>
  <si>
    <t>森田瑞穂</t>
  </si>
  <si>
    <t>桑原研究室</t>
  </si>
  <si>
    <t>桑原裕司</t>
  </si>
  <si>
    <t>山内研究室</t>
  </si>
  <si>
    <t>山内和人</t>
  </si>
  <si>
    <t>民谷研究室</t>
  </si>
  <si>
    <t>民谷栄一</t>
  </si>
  <si>
    <t>河田研究室</t>
  </si>
  <si>
    <t>河田聡</t>
  </si>
  <si>
    <t>菅原研究室</t>
  </si>
  <si>
    <t>菅原康弘</t>
  </si>
  <si>
    <t>小林研究室</t>
  </si>
  <si>
    <t>小林慶裕</t>
  </si>
  <si>
    <t>バルマ研究室</t>
  </si>
  <si>
    <t>Verma Prabhat</t>
  </si>
  <si>
    <t>南埜研究室</t>
  </si>
  <si>
    <t>南埜宜俊</t>
  </si>
  <si>
    <t>萩原研究室</t>
  </si>
  <si>
    <t>萩原幸司</t>
  </si>
  <si>
    <t>吉矢研究室</t>
  </si>
  <si>
    <t>吉矢真人</t>
  </si>
  <si>
    <t>平原研究室</t>
  </si>
  <si>
    <t>平原佳織</t>
  </si>
  <si>
    <t>箕島研究室</t>
  </si>
  <si>
    <t>箕島弘二</t>
  </si>
  <si>
    <t>高谷裕浩</t>
  </si>
  <si>
    <t>森島研究室</t>
  </si>
  <si>
    <t>森島圭祐</t>
  </si>
  <si>
    <t>山本研究室</t>
  </si>
  <si>
    <t>山本剛宏</t>
  </si>
  <si>
    <t>芝原研究室</t>
  </si>
  <si>
    <t>芝原正彦</t>
  </si>
  <si>
    <t>掛下研究室</t>
  </si>
  <si>
    <t>掛下知行</t>
  </si>
  <si>
    <t>中谷研究室</t>
  </si>
  <si>
    <t>中谷亮一</t>
  </si>
  <si>
    <t>荒木研究室</t>
  </si>
  <si>
    <t>荒木秀樹</t>
  </si>
  <si>
    <t>山下研究室</t>
  </si>
  <si>
    <t>山下弘巳</t>
  </si>
  <si>
    <t>田中研究室</t>
  </si>
  <si>
    <t>田中敏宏</t>
  </si>
  <si>
    <t>材料精製工学領域</t>
  </si>
  <si>
    <t>小俣孝久</t>
  </si>
  <si>
    <t>結晶物性工学領域</t>
  </si>
  <si>
    <t>安田弘行</t>
  </si>
  <si>
    <t>藤原研究室</t>
  </si>
  <si>
    <t>藤原康文</t>
  </si>
  <si>
    <t>藤本愼司研究室</t>
  </si>
  <si>
    <t>藤本愼司</t>
  </si>
  <si>
    <t>中野研究室</t>
  </si>
  <si>
    <t>中野貴由</t>
  </si>
  <si>
    <t>宇都宮研究室</t>
  </si>
  <si>
    <t>宇都宮裕</t>
  </si>
  <si>
    <t>生産科学事務室</t>
  </si>
  <si>
    <t>廣瀬研究室</t>
  </si>
  <si>
    <t>廣瀬明夫</t>
  </si>
  <si>
    <t>複合化プロセス工学領域</t>
  </si>
  <si>
    <t>才田一幸</t>
  </si>
  <si>
    <t>望月研究室</t>
  </si>
  <si>
    <t>望月正人</t>
  </si>
  <si>
    <t>南研究室</t>
  </si>
  <si>
    <t>南二三吉</t>
  </si>
  <si>
    <t>藤本研究室</t>
  </si>
  <si>
    <t>藤本公三</t>
  </si>
  <si>
    <t>システムデザイン領域</t>
  </si>
  <si>
    <t>岩田剛治</t>
  </si>
  <si>
    <t>ノベル・ジョイニング領域</t>
  </si>
  <si>
    <t>安田清和</t>
  </si>
  <si>
    <t>伊瀬研究室</t>
  </si>
  <si>
    <t>伊瀬敏史</t>
  </si>
  <si>
    <t>上田研究室</t>
  </si>
  <si>
    <t>上田良夫</t>
  </si>
  <si>
    <t>兒玉研究室</t>
  </si>
  <si>
    <t>兒玉了祐</t>
  </si>
  <si>
    <t>村田勲</t>
  </si>
  <si>
    <t>飯田研究室</t>
  </si>
  <si>
    <t>飯田敏行</t>
  </si>
  <si>
    <t>伊藤研究室</t>
  </si>
  <si>
    <t>伊藤利道</t>
  </si>
  <si>
    <t>森勇介研究室</t>
  </si>
  <si>
    <t>森勇介</t>
  </si>
  <si>
    <t>ナノ材料・計測領域</t>
  </si>
  <si>
    <t>片山光浩</t>
  </si>
  <si>
    <t>量子電子機能材料デバイス領域</t>
  </si>
  <si>
    <t>尾﨑研究室</t>
  </si>
  <si>
    <t>尾﨑雅則</t>
  </si>
  <si>
    <t>栖原研究室</t>
  </si>
  <si>
    <t>栖原敏明</t>
  </si>
  <si>
    <t>近藤研究室</t>
  </si>
  <si>
    <t>近藤正彦</t>
  </si>
  <si>
    <t>谷口研究室</t>
  </si>
  <si>
    <t>森伸也</t>
  </si>
  <si>
    <t>原子分子操作組立領域</t>
  </si>
  <si>
    <t>杉本宜昭</t>
  </si>
  <si>
    <t>大森研究室</t>
  </si>
  <si>
    <t>大森裕</t>
  </si>
  <si>
    <t>池研究室</t>
  </si>
  <si>
    <t>池道彦</t>
  </si>
  <si>
    <t>西嶋研究室</t>
  </si>
  <si>
    <t>西嶋茂宏</t>
  </si>
  <si>
    <t>山中研究室</t>
  </si>
  <si>
    <t>山中伸介</t>
  </si>
  <si>
    <t>粟津研究室</t>
  </si>
  <si>
    <t>粟津邦男</t>
  </si>
  <si>
    <t>堀池研究室</t>
  </si>
  <si>
    <t>堀池寛</t>
  </si>
  <si>
    <t>福田研究室</t>
  </si>
  <si>
    <t>福田武司</t>
  </si>
  <si>
    <t>大沢研究室</t>
  </si>
  <si>
    <t>大沢直樹</t>
  </si>
  <si>
    <t>上西研究室</t>
  </si>
  <si>
    <t>上西啓介</t>
  </si>
  <si>
    <t>山本・中川研究室</t>
  </si>
  <si>
    <t>山本孝夫</t>
  </si>
  <si>
    <t>遠藤研究室</t>
  </si>
  <si>
    <t>遠藤勝義</t>
  </si>
  <si>
    <t>量子表面構造設計分野</t>
  </si>
  <si>
    <t>ブラズマ物性分野</t>
  </si>
  <si>
    <t>杦本敏司</t>
  </si>
  <si>
    <t>浜口研究室</t>
  </si>
  <si>
    <t>浜口智志</t>
  </si>
  <si>
    <t>北野グループ</t>
  </si>
  <si>
    <t>北野勝久</t>
  </si>
  <si>
    <t>井藤研究室</t>
  </si>
  <si>
    <t>井藤幹夫</t>
  </si>
  <si>
    <t>グローバル若手研究者</t>
  </si>
  <si>
    <t>高橋亮一</t>
  </si>
  <si>
    <t>フォトニクス先端融合研究センター</t>
  </si>
  <si>
    <t>坂井均也</t>
  </si>
  <si>
    <t>ダイキン（フッ素化学）共同研究講座</t>
  </si>
  <si>
    <t>足立健二</t>
  </si>
  <si>
    <t>マイクロ波化学</t>
  </si>
  <si>
    <t>塚原保徳</t>
  </si>
  <si>
    <t>カネカ基盤技術協働研究所</t>
  </si>
  <si>
    <t>横山正明</t>
  </si>
  <si>
    <t>Ｈｉｔｚ協働研究所</t>
  </si>
  <si>
    <t>中澤慶久</t>
  </si>
  <si>
    <t>酵母リソース工学寄附講座</t>
  </si>
  <si>
    <t>前川裕美</t>
  </si>
  <si>
    <t>清水研究室</t>
  </si>
  <si>
    <t>清水浩</t>
  </si>
  <si>
    <t>量子情報フォトニクス研究分野</t>
  </si>
  <si>
    <t>竹内繁樹</t>
  </si>
  <si>
    <t>安藤研究室</t>
  </si>
  <si>
    <t>安藤陽一</t>
  </si>
  <si>
    <t>量子ビーム発生科学研究分野</t>
  </si>
  <si>
    <t>磯山悟朗</t>
  </si>
  <si>
    <t>吉田研究室</t>
  </si>
  <si>
    <t>吉田陽一</t>
  </si>
  <si>
    <t>総合解析センター</t>
  </si>
  <si>
    <t>羽子岡仁志</t>
  </si>
  <si>
    <t>機能構造計測学研究室</t>
  </si>
  <si>
    <t>藤原敏道</t>
  </si>
  <si>
    <t>先端計測研究室</t>
  </si>
  <si>
    <t>田中学</t>
  </si>
  <si>
    <t>節原研究室</t>
  </si>
  <si>
    <t>節原裕一</t>
  </si>
  <si>
    <t>中田研究室</t>
  </si>
  <si>
    <t>中田一博</t>
  </si>
  <si>
    <t>高橋研究室</t>
  </si>
  <si>
    <t>高橋康夫</t>
  </si>
  <si>
    <t>近藤勝義</t>
  </si>
  <si>
    <t>藤井研究室</t>
  </si>
  <si>
    <t>藤井英俊</t>
  </si>
  <si>
    <t>内藤研究室</t>
  </si>
  <si>
    <t>内藤牧男</t>
  </si>
  <si>
    <t>ナノ･マイクロ構造制御プロセス学分野</t>
  </si>
  <si>
    <t>桐原聡秀</t>
  </si>
  <si>
    <t>小溝研究室</t>
  </si>
  <si>
    <t>小溝裕一</t>
  </si>
  <si>
    <t>技術部</t>
  </si>
  <si>
    <t>技術部長</t>
  </si>
  <si>
    <t>平岡研究室</t>
  </si>
  <si>
    <t>平岡和雄</t>
  </si>
  <si>
    <t>與曽井研究室</t>
  </si>
  <si>
    <t>與曽井優</t>
  </si>
  <si>
    <t>核物理実験研究部門</t>
  </si>
  <si>
    <t>（レ）高圧ガス保安検査担当</t>
  </si>
  <si>
    <t>(仮)会計係長</t>
  </si>
  <si>
    <t>萩行研究室</t>
  </si>
  <si>
    <t>萩行正憲</t>
  </si>
  <si>
    <t>斗内研究室</t>
  </si>
  <si>
    <t>斗内政吉</t>
  </si>
  <si>
    <t>保田英洋</t>
  </si>
  <si>
    <t>吉村崇</t>
  </si>
  <si>
    <t>芝田研究室</t>
  </si>
  <si>
    <t>芝田育也</t>
  </si>
  <si>
    <t>仁平・藤山研究室</t>
  </si>
  <si>
    <t>仁平卓也</t>
  </si>
  <si>
    <t>生体機能イメージング</t>
  </si>
  <si>
    <t>吉岡芳親</t>
  </si>
  <si>
    <t>医病脳磁図室</t>
  </si>
  <si>
    <t>平田雅之</t>
  </si>
  <si>
    <t>歯病・口腔総合診療部</t>
  </si>
  <si>
    <t>竹重文雄</t>
  </si>
  <si>
    <t>共通機器室</t>
  </si>
  <si>
    <t>園部孝夫</t>
  </si>
  <si>
    <t>兼松研究室</t>
  </si>
  <si>
    <t>兼松泰男</t>
  </si>
  <si>
    <t>山本仁</t>
  </si>
  <si>
    <t>心臓血管病理研究室</t>
  </si>
  <si>
    <t>河口直正</t>
  </si>
  <si>
    <t>口腔科学フロンティアセンター</t>
  </si>
  <si>
    <t>安田研究室</t>
  </si>
  <si>
    <t>櫻井研究室</t>
  </si>
  <si>
    <t>櫻井英博</t>
  </si>
  <si>
    <t>学生実験用</t>
  </si>
  <si>
    <t>斉藤結花</t>
  </si>
  <si>
    <t>高谷研究室</t>
  </si>
  <si>
    <t>量子反応工学領域</t>
  </si>
  <si>
    <t>井上研究室</t>
  </si>
  <si>
    <t>井上康志</t>
  </si>
  <si>
    <t>関谷研究室</t>
  </si>
  <si>
    <t>関谷毅</t>
  </si>
  <si>
    <t>大岩研究室</t>
  </si>
  <si>
    <t>大岩顕</t>
  </si>
  <si>
    <t>杉木俊彦</t>
  </si>
  <si>
    <t>堤研究室</t>
  </si>
  <si>
    <t>堤成一郎</t>
  </si>
  <si>
    <t>青井考</t>
  </si>
  <si>
    <t>教育研究部門</t>
  </si>
  <si>
    <t>百瀬英毅</t>
  </si>
  <si>
    <t>低温研究室</t>
    <rPh sb="0" eb="2">
      <t>テイオン</t>
    </rPh>
    <rPh sb="2" eb="5">
      <t>ケンキュウシツ</t>
    </rPh>
    <phoneticPr fontId="13"/>
  </si>
  <si>
    <t>低温太郎</t>
    <rPh sb="0" eb="2">
      <t>テイオン</t>
    </rPh>
    <rPh sb="2" eb="4">
      <t>タロウ</t>
    </rPh>
    <phoneticPr fontId="13"/>
  </si>
  <si>
    <t>（2014-08-JP版）</t>
    <rPh sb="11" eb="12">
      <t>バン</t>
    </rPh>
    <phoneticPr fontId="1"/>
  </si>
</sst>
</file>

<file path=xl/styles.xml><?xml version="1.0" encoding="utf-8"?>
<styleSheet xmlns="http://schemas.openxmlformats.org/spreadsheetml/2006/main">
  <numFmts count="2">
    <numFmt numFmtId="176" formatCode="00"/>
    <numFmt numFmtId="177" formatCode="0_ ;[Red]\-0\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4"/>
      <color indexed="5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22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right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10" xfId="0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6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4" fillId="5" borderId="0" xfId="0" applyFont="1" applyFill="1">
      <alignment vertical="center"/>
    </xf>
    <xf numFmtId="176" fontId="14" fillId="5" borderId="0" xfId="0" applyNumberFormat="1" applyFont="1" applyFill="1">
      <alignment vertical="center"/>
    </xf>
    <xf numFmtId="0" fontId="14" fillId="6" borderId="0" xfId="0" applyFont="1" applyFill="1">
      <alignment vertical="center"/>
    </xf>
    <xf numFmtId="0" fontId="7" fillId="0" borderId="11" xfId="0" applyFont="1" applyBorder="1" applyAlignment="1" applyProtection="1">
      <alignment horizontal="center" vertical="center" shrinkToFit="1"/>
      <protection locked="0" hidden="1"/>
    </xf>
    <xf numFmtId="0" fontId="7" fillId="0" borderId="13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52" xfId="0" applyNumberFormat="1" applyBorder="1" applyAlignment="1">
      <alignment horizontal="center" vertical="center"/>
    </xf>
    <xf numFmtId="0" fontId="0" fillId="0" borderId="53" xfId="0" applyNumberFormat="1" applyBorder="1" applyAlignment="1">
      <alignment horizontal="center" vertical="center"/>
    </xf>
    <xf numFmtId="0" fontId="0" fillId="0" borderId="54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0" fillId="4" borderId="14" xfId="0" applyFill="1" applyBorder="1" applyAlignment="1" applyProtection="1">
      <alignment horizontal="center" vertical="center"/>
      <protection hidden="1"/>
    </xf>
    <xf numFmtId="0" fontId="0" fillId="4" borderId="15" xfId="0" applyFill="1" applyBorder="1" applyAlignment="1" applyProtection="1">
      <alignment horizontal="center" vertical="center"/>
      <protection hidden="1"/>
    </xf>
    <xf numFmtId="0" fontId="7" fillId="0" borderId="25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2" borderId="33" xfId="0" applyFill="1" applyBorder="1" applyAlignment="1">
      <alignment horizontal="center" vertical="center" textRotation="255" wrapText="1"/>
    </xf>
    <xf numFmtId="0" fontId="0" fillId="2" borderId="19" xfId="0" applyFill="1" applyBorder="1" applyAlignment="1">
      <alignment horizontal="center" vertical="center" textRotation="255" wrapText="1"/>
    </xf>
    <xf numFmtId="0" fontId="0" fillId="2" borderId="34" xfId="0" applyFill="1" applyBorder="1" applyAlignment="1">
      <alignment horizontal="center" vertical="center" textRotation="255"/>
    </xf>
    <xf numFmtId="0" fontId="0" fillId="2" borderId="3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horizontal="right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0" fillId="4" borderId="55" xfId="0" applyFill="1" applyBorder="1" applyAlignment="1" applyProtection="1">
      <alignment horizontal="center" vertical="center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0" fontId="3" fillId="0" borderId="2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 textRotation="255" wrapText="1"/>
    </xf>
    <xf numFmtId="0" fontId="0" fillId="2" borderId="19" xfId="0" applyFill="1" applyBorder="1" applyAlignment="1">
      <alignment horizontal="center" vertical="center" textRotation="255"/>
    </xf>
    <xf numFmtId="0" fontId="0" fillId="2" borderId="20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 hidden="1"/>
    </xf>
    <xf numFmtId="0" fontId="7" fillId="0" borderId="30" xfId="0" applyFont="1" applyBorder="1" applyAlignment="1" applyProtection="1">
      <alignment horizontal="center" vertical="center" shrinkToFit="1"/>
      <protection locked="0" hidden="1"/>
    </xf>
    <xf numFmtId="0" fontId="7" fillId="0" borderId="23" xfId="0" applyFont="1" applyBorder="1" applyAlignment="1" applyProtection="1">
      <alignment horizontal="center" vertical="center" shrinkToFit="1"/>
      <protection locked="0" hidden="1"/>
    </xf>
    <xf numFmtId="0" fontId="7" fillId="0" borderId="24" xfId="0" applyFont="1" applyBorder="1" applyAlignment="1" applyProtection="1">
      <alignment horizontal="center" vertical="center" shrinkToFit="1"/>
      <protection locked="0" hidden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  <protection locked="0" hidden="1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51" xfId="0" applyNumberFormat="1" applyFill="1" applyBorder="1" applyAlignment="1" applyProtection="1">
      <alignment horizontal="center" vertical="center"/>
      <protection locked="0"/>
    </xf>
    <xf numFmtId="0" fontId="0" fillId="0" borderId="52" xfId="0" applyNumberFormat="1" applyFill="1" applyBorder="1" applyAlignment="1" applyProtection="1">
      <alignment horizontal="center" vertical="center"/>
      <protection locked="0"/>
    </xf>
    <xf numFmtId="0" fontId="0" fillId="0" borderId="53" xfId="0" applyNumberFormat="1" applyBorder="1" applyAlignment="1" applyProtection="1">
      <alignment horizontal="center" vertical="center"/>
      <protection locked="0"/>
    </xf>
    <xf numFmtId="0" fontId="0" fillId="0" borderId="54" xfId="0" applyNumberFormat="1" applyBorder="1" applyAlignment="1" applyProtection="1">
      <alignment horizontal="center" vertical="center"/>
      <protection locked="0"/>
    </xf>
    <xf numFmtId="0" fontId="0" fillId="0" borderId="41" xfId="0" applyNumberFormat="1" applyBorder="1" applyAlignment="1" applyProtection="1">
      <alignment horizontal="center" vertical="center"/>
      <protection locked="0"/>
    </xf>
    <xf numFmtId="0" fontId="0" fillId="0" borderId="42" xfId="0" applyNumberForma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right" vertical="center"/>
      <protection locked="0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7" fillId="0" borderId="32" xfId="0" applyFont="1" applyBorder="1" applyAlignment="1" applyProtection="1">
      <alignment horizontal="center" vertical="center" shrinkToFit="1"/>
      <protection locked="0" hidden="1"/>
    </xf>
    <xf numFmtId="0" fontId="7" fillId="0" borderId="1" xfId="0" applyFont="1" applyBorder="1" applyAlignment="1" applyProtection="1">
      <alignment horizontal="center" vertical="center" shrinkToFit="1"/>
      <protection locked="0" hidden="1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 vertical="center" textRotation="255" wrapText="1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 textRotation="255" wrapText="1"/>
    </xf>
    <xf numFmtId="0" fontId="0" fillId="4" borderId="5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177" fontId="0" fillId="0" borderId="3" xfId="0" applyNumberForma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438150</xdr:colOff>
      <xdr:row>8</xdr:row>
      <xdr:rowOff>57150</xdr:rowOff>
    </xdr:from>
    <xdr:to>
      <xdr:col>17</xdr:col>
      <xdr:colOff>219075</xdr:colOff>
      <xdr:row>10</xdr:row>
      <xdr:rowOff>371475</xdr:rowOff>
    </xdr:to>
    <xdr:sp macro="" textlink="">
      <xdr:nvSpPr>
        <xdr:cNvPr id="2063" name="角丸四角形吹き出し 2"/>
        <xdr:cNvSpPr>
          <a:spLocks noChangeArrowheads="1"/>
        </xdr:cNvSpPr>
      </xdr:nvSpPr>
      <xdr:spPr bwMode="auto">
        <a:xfrm>
          <a:off x="7877175" y="4438650"/>
          <a:ext cx="1276350" cy="771525"/>
        </a:xfrm>
        <a:prstGeom prst="wedgeRoundRectCallout">
          <a:avLst>
            <a:gd name="adj1" fmla="val -97016"/>
            <a:gd name="adj2" fmla="val 40910"/>
            <a:gd name="adj3" fmla="val 16667"/>
          </a:avLst>
        </a:prstGeom>
        <a:solidFill>
          <a:srgbClr val="FCD5B5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記入しないで！</a:t>
          </a:r>
        </a:p>
      </xdr:txBody>
    </xdr:sp>
    <xdr:clientData/>
  </xdr:twoCellAnchor>
  <xdr:twoCellAnchor>
    <xdr:from>
      <xdr:col>5</xdr:col>
      <xdr:colOff>28575</xdr:colOff>
      <xdr:row>2</xdr:row>
      <xdr:rowOff>19050</xdr:rowOff>
    </xdr:from>
    <xdr:to>
      <xdr:col>5</xdr:col>
      <xdr:colOff>85725</xdr:colOff>
      <xdr:row>4</xdr:row>
      <xdr:rowOff>104775</xdr:rowOff>
    </xdr:to>
    <xdr:cxnSp macro="">
      <xdr:nvCxnSpPr>
        <xdr:cNvPr id="2766" name="直線矢印コネクタ 6"/>
        <xdr:cNvCxnSpPr>
          <a:cxnSpLocks noChangeShapeType="1"/>
          <a:stCxn id="10" idx="2"/>
        </xdr:cNvCxnSpPr>
      </xdr:nvCxnSpPr>
      <xdr:spPr bwMode="auto">
        <a:xfrm>
          <a:off x="1752600" y="1771650"/>
          <a:ext cx="57150" cy="885825"/>
        </a:xfrm>
        <a:prstGeom prst="straightConnector1">
          <a:avLst/>
        </a:prstGeom>
        <a:noFill/>
        <a:ln w="15875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0</xdr:col>
      <xdr:colOff>266699</xdr:colOff>
      <xdr:row>0</xdr:row>
      <xdr:rowOff>209550</xdr:rowOff>
    </xdr:from>
    <xdr:to>
      <xdr:col>11</xdr:col>
      <xdr:colOff>200024</xdr:colOff>
      <xdr:row>2</xdr:row>
      <xdr:rowOff>9525</xdr:rowOff>
    </xdr:to>
    <xdr:sp macro="" textlink="">
      <xdr:nvSpPr>
        <xdr:cNvPr id="10" name="テキスト ボックス 9"/>
        <xdr:cNvSpPr txBox="1"/>
      </xdr:nvSpPr>
      <xdr:spPr>
        <a:xfrm>
          <a:off x="257174" y="190500"/>
          <a:ext cx="2990850" cy="1552575"/>
        </a:xfrm>
        <a:prstGeom prst="rect">
          <a:avLst/>
        </a:prstGeom>
        <a:solidFill>
          <a:srgbClr val="FCFA98"/>
        </a:solidFill>
        <a:ln w="15875" cmpd="sng">
          <a:solidFill>
            <a:schemeClr val="accent4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/>
            <a:t>低温センターの利用負担金を</a:t>
          </a:r>
          <a:endParaRPr kumimoji="1" lang="en-US" altLang="ja-JP" sz="1400" b="1"/>
        </a:p>
        <a:p>
          <a:pPr algn="ctr"/>
          <a:r>
            <a:rPr kumimoji="1" lang="ja-JP" altLang="en-US" sz="1400" b="1"/>
            <a:t>支払う財源の</a:t>
          </a:r>
          <a:endParaRPr kumimoji="1" lang="en-US" altLang="ja-JP" sz="1400" b="1"/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所管コード</a:t>
          </a:r>
          <a:r>
            <a:rPr kumimoji="1" lang="ja-JP" altLang="en-US" sz="1400" b="1"/>
            <a:t>（１０ケタの数字）</a:t>
          </a:r>
          <a:endParaRPr kumimoji="1" lang="en-US" altLang="ja-JP" sz="1400" b="1"/>
        </a:p>
        <a:p>
          <a:pPr algn="ctr"/>
          <a:endParaRPr kumimoji="1" lang="en-US" altLang="ja-JP" sz="1200" b="1"/>
        </a:p>
        <a:p>
          <a:pPr algn="ctr"/>
          <a:r>
            <a:rPr kumimoji="1" lang="ja-JP" altLang="en-US" sz="1100" b="1"/>
            <a:t>所管コードがわからない場合は、</a:t>
          </a:r>
          <a:endParaRPr kumimoji="1" lang="en-US" altLang="ja-JP" sz="1100" b="1"/>
        </a:p>
        <a:p>
          <a:pPr algn="ctr"/>
          <a:r>
            <a:rPr kumimoji="1" lang="ja-JP" altLang="en-US" sz="1100" b="1"/>
            <a:t>研究室の事務担当者に確認してください。</a:t>
          </a:r>
        </a:p>
      </xdr:txBody>
    </xdr:sp>
    <xdr:clientData/>
  </xdr:twoCellAnchor>
  <xdr:twoCellAnchor>
    <xdr:from>
      <xdr:col>14</xdr:col>
      <xdr:colOff>1047750</xdr:colOff>
      <xdr:row>1</xdr:row>
      <xdr:rowOff>266700</xdr:rowOff>
    </xdr:from>
    <xdr:to>
      <xdr:col>17</xdr:col>
      <xdr:colOff>600075</xdr:colOff>
      <xdr:row>2</xdr:row>
      <xdr:rowOff>304800</xdr:rowOff>
    </xdr:to>
    <xdr:sp macro="" textlink="">
      <xdr:nvSpPr>
        <xdr:cNvPr id="2067" name="テキスト ボックス 13"/>
        <xdr:cNvSpPr txBox="1">
          <a:spLocks noChangeArrowheads="1"/>
        </xdr:cNvSpPr>
      </xdr:nvSpPr>
      <xdr:spPr bwMode="auto">
        <a:xfrm>
          <a:off x="6838950" y="685800"/>
          <a:ext cx="2695575" cy="1371600"/>
        </a:xfrm>
        <a:prstGeom prst="rect">
          <a:avLst/>
        </a:prstGeom>
        <a:solidFill>
          <a:srgbClr val="EBF1DE"/>
        </a:solidFill>
        <a:ln w="25400">
          <a:solidFill>
            <a:srgbClr val="FF0000"/>
          </a:solidFill>
          <a:bevel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利用負担金の支払いに関する</a:t>
          </a:r>
          <a:endParaRPr lang="ja-JP" altLang="en-US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経費責任者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フルネームで</a:t>
          </a:r>
          <a:endParaRPr lang="ja-JP" altLang="en-US" sz="1400" b="1" i="0" u="sng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（通常、研究室の教授が責任者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になっています）</a:t>
          </a:r>
        </a:p>
      </xdr:txBody>
    </xdr:sp>
    <xdr:clientData/>
  </xdr:twoCellAnchor>
  <xdr:twoCellAnchor>
    <xdr:from>
      <xdr:col>14</xdr:col>
      <xdr:colOff>1247775</xdr:colOff>
      <xdr:row>2</xdr:row>
      <xdr:rowOff>314325</xdr:rowOff>
    </xdr:from>
    <xdr:to>
      <xdr:col>15</xdr:col>
      <xdr:colOff>752475</xdr:colOff>
      <xdr:row>5</xdr:row>
      <xdr:rowOff>285750</xdr:rowOff>
    </xdr:to>
    <xdr:cxnSp macro="">
      <xdr:nvCxnSpPr>
        <xdr:cNvPr id="2769" name="直線矢印コネクタ 15"/>
        <xdr:cNvCxnSpPr>
          <a:cxnSpLocks noChangeShapeType="1"/>
          <a:stCxn id="2067" idx="2"/>
        </xdr:cNvCxnSpPr>
      </xdr:nvCxnSpPr>
      <xdr:spPr bwMode="auto">
        <a:xfrm flipH="1">
          <a:off x="7038975" y="2066925"/>
          <a:ext cx="1152525" cy="1038225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13</xdr:col>
      <xdr:colOff>581025</xdr:colOff>
      <xdr:row>11</xdr:row>
      <xdr:rowOff>114300</xdr:rowOff>
    </xdr:from>
    <xdr:to>
      <xdr:col>15</xdr:col>
      <xdr:colOff>542925</xdr:colOff>
      <xdr:row>14</xdr:row>
      <xdr:rowOff>123825</xdr:rowOff>
    </xdr:to>
    <xdr:sp macro="" textlink="">
      <xdr:nvSpPr>
        <xdr:cNvPr id="2074" name="テキスト ボックス 13"/>
        <xdr:cNvSpPr txBox="1">
          <a:spLocks noChangeArrowheads="1"/>
        </xdr:cNvSpPr>
      </xdr:nvSpPr>
      <xdr:spPr bwMode="auto">
        <a:xfrm>
          <a:off x="4724400" y="5524500"/>
          <a:ext cx="3257550" cy="533400"/>
        </a:xfrm>
        <a:prstGeom prst="rect">
          <a:avLst/>
        </a:prstGeom>
        <a:solidFill>
          <a:srgbClr val="EBF1DE"/>
        </a:solidFill>
        <a:ln w="25400">
          <a:solidFill>
            <a:srgbClr val="0000FF"/>
          </a:solidFill>
          <a:bevel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経費責任者の所属をご記入下さい。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（利用者の所属ではありません）</a:t>
          </a:r>
        </a:p>
      </xdr:txBody>
    </xdr:sp>
    <xdr:clientData/>
  </xdr:twoCellAnchor>
  <xdr:twoCellAnchor>
    <xdr:from>
      <xdr:col>8</xdr:col>
      <xdr:colOff>171450</xdr:colOff>
      <xdr:row>7</xdr:row>
      <xdr:rowOff>323850</xdr:rowOff>
    </xdr:from>
    <xdr:to>
      <xdr:col>14</xdr:col>
      <xdr:colOff>561975</xdr:colOff>
      <xdr:row>11</xdr:row>
      <xdr:rowOff>104775</xdr:rowOff>
    </xdr:to>
    <xdr:cxnSp macro="">
      <xdr:nvCxnSpPr>
        <xdr:cNvPr id="2771" name="直線矢印コネクタ 15"/>
        <xdr:cNvCxnSpPr>
          <a:cxnSpLocks noChangeShapeType="1"/>
          <a:stCxn id="2074" idx="0"/>
        </xdr:cNvCxnSpPr>
      </xdr:nvCxnSpPr>
      <xdr:spPr bwMode="auto">
        <a:xfrm flipH="1" flipV="1">
          <a:off x="2552700" y="4171950"/>
          <a:ext cx="3800475" cy="1343025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13</xdr:col>
      <xdr:colOff>781050</xdr:colOff>
      <xdr:row>7</xdr:row>
      <xdr:rowOff>333375</xdr:rowOff>
    </xdr:from>
    <xdr:to>
      <xdr:col>14</xdr:col>
      <xdr:colOff>561975</xdr:colOff>
      <xdr:row>11</xdr:row>
      <xdr:rowOff>104775</xdr:rowOff>
    </xdr:to>
    <xdr:cxnSp macro="">
      <xdr:nvCxnSpPr>
        <xdr:cNvPr id="2772" name="直線矢印コネクタ 15"/>
        <xdr:cNvCxnSpPr>
          <a:cxnSpLocks noChangeShapeType="1"/>
          <a:stCxn id="2074" idx="0"/>
        </xdr:cNvCxnSpPr>
      </xdr:nvCxnSpPr>
      <xdr:spPr bwMode="auto">
        <a:xfrm flipH="1" flipV="1">
          <a:off x="4924425" y="4181475"/>
          <a:ext cx="1428750" cy="133350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14</xdr:col>
      <xdr:colOff>561975</xdr:colOff>
      <xdr:row>7</xdr:row>
      <xdr:rowOff>371475</xdr:rowOff>
    </xdr:from>
    <xdr:to>
      <xdr:col>14</xdr:col>
      <xdr:colOff>809625</xdr:colOff>
      <xdr:row>11</xdr:row>
      <xdr:rowOff>104775</xdr:rowOff>
    </xdr:to>
    <xdr:cxnSp macro="">
      <xdr:nvCxnSpPr>
        <xdr:cNvPr id="2773" name="直線矢印コネクタ 15"/>
        <xdr:cNvCxnSpPr>
          <a:cxnSpLocks noChangeShapeType="1"/>
          <a:stCxn id="2074" idx="0"/>
        </xdr:cNvCxnSpPr>
      </xdr:nvCxnSpPr>
      <xdr:spPr bwMode="auto">
        <a:xfrm flipV="1">
          <a:off x="6353175" y="4219575"/>
          <a:ext cx="247650" cy="129540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11</xdr:col>
      <xdr:colOff>180975</xdr:colOff>
      <xdr:row>2</xdr:row>
      <xdr:rowOff>66675</xdr:rowOff>
    </xdr:from>
    <xdr:to>
      <xdr:col>13</xdr:col>
      <xdr:colOff>704850</xdr:colOff>
      <xdr:row>3</xdr:row>
      <xdr:rowOff>180975</xdr:rowOff>
    </xdr:to>
    <xdr:sp macro="" textlink="">
      <xdr:nvSpPr>
        <xdr:cNvPr id="2078" name="角丸四角形吹き出し 2"/>
        <xdr:cNvSpPr>
          <a:spLocks noChangeArrowheads="1"/>
        </xdr:cNvSpPr>
      </xdr:nvSpPr>
      <xdr:spPr bwMode="auto">
        <a:xfrm>
          <a:off x="3219450" y="1819275"/>
          <a:ext cx="1628775" cy="581025"/>
        </a:xfrm>
        <a:prstGeom prst="wedgeRoundRectCallout">
          <a:avLst>
            <a:gd name="adj1" fmla="val 27778"/>
            <a:gd name="adj2" fmla="val 166394"/>
            <a:gd name="adj3" fmla="val 16667"/>
          </a:avLst>
        </a:prstGeom>
        <a:solidFill>
          <a:srgbClr val="FCD5B5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所管コードに基づき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自動入力されます。</a:t>
          </a:r>
        </a:p>
      </xdr:txBody>
    </xdr:sp>
    <xdr:clientData/>
  </xdr:twoCellAnchor>
  <xdr:twoCellAnchor editAs="oneCell">
    <xdr:from>
      <xdr:col>15</xdr:col>
      <xdr:colOff>142875</xdr:colOff>
      <xdr:row>5</xdr:row>
      <xdr:rowOff>38100</xdr:rowOff>
    </xdr:from>
    <xdr:to>
      <xdr:col>15</xdr:col>
      <xdr:colOff>647700</xdr:colOff>
      <xdr:row>5</xdr:row>
      <xdr:rowOff>714375</xdr:rowOff>
    </xdr:to>
    <xdr:sp macro="" textlink="">
      <xdr:nvSpPr>
        <xdr:cNvPr id="2079" name="Oval 31"/>
        <xdr:cNvSpPr>
          <a:spLocks noChangeArrowheads="1"/>
        </xdr:cNvSpPr>
      </xdr:nvSpPr>
      <xdr:spPr bwMode="auto">
        <a:xfrm>
          <a:off x="7581900" y="2857500"/>
          <a:ext cx="504825" cy="676275"/>
        </a:xfrm>
        <a:prstGeom prst="ellipse">
          <a:avLst/>
        </a:prstGeom>
        <a:solidFill>
          <a:srgbClr val="FFFFFF"/>
        </a:solidFill>
        <a:ln w="19050">
          <a:solidFill>
            <a:srgbClr val="FF0000"/>
          </a:solidFill>
          <a:round/>
          <a:headEnd/>
          <a:tailEnd/>
        </a:ln>
      </xdr:spPr>
      <xdr:txBody>
        <a:bodyPr vertOverflow="clip" vert="eaVert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吹田</a:t>
          </a:r>
        </a:p>
      </xdr:txBody>
    </xdr:sp>
    <xdr:clientData/>
  </xdr:twoCellAnchor>
  <xdr:twoCellAnchor>
    <xdr:from>
      <xdr:col>15</xdr:col>
      <xdr:colOff>485775</xdr:colOff>
      <xdr:row>5</xdr:row>
      <xdr:rowOff>638175</xdr:rowOff>
    </xdr:from>
    <xdr:to>
      <xdr:col>17</xdr:col>
      <xdr:colOff>619125</xdr:colOff>
      <xdr:row>7</xdr:row>
      <xdr:rowOff>190500</xdr:rowOff>
    </xdr:to>
    <xdr:sp macro="" textlink="">
      <xdr:nvSpPr>
        <xdr:cNvPr id="13" name="角丸四角形吹き出し 2"/>
        <xdr:cNvSpPr>
          <a:spLocks noChangeArrowheads="1"/>
        </xdr:cNvSpPr>
      </xdr:nvSpPr>
      <xdr:spPr bwMode="auto">
        <a:xfrm>
          <a:off x="7924800" y="3457575"/>
          <a:ext cx="1628775" cy="581025"/>
        </a:xfrm>
        <a:prstGeom prst="wedgeRoundRectCallout">
          <a:avLst>
            <a:gd name="adj1" fmla="val -71637"/>
            <a:gd name="adj2" fmla="val 56558"/>
            <a:gd name="adj3" fmla="val 16667"/>
          </a:avLst>
        </a:prstGeom>
        <a:solidFill>
          <a:srgbClr val="FCD5B5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所管コードに基づき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2"/>
  <sheetViews>
    <sheetView tabSelected="1" zoomScaleNormal="100" zoomScaleSheetLayoutView="100" workbookViewId="0">
      <selection activeCell="B6" sqref="B6"/>
    </sheetView>
  </sheetViews>
  <sheetFormatPr defaultRowHeight="13.5"/>
  <cols>
    <col min="1" max="1" width="3.375" bestFit="1" customWidth="1"/>
    <col min="2" max="11" width="2.875" customWidth="1"/>
    <col min="12" max="12" width="11.625" customWidth="1"/>
    <col min="13" max="14" width="21.625" customWidth="1"/>
    <col min="15" max="15" width="10.625" customWidth="1"/>
    <col min="16" max="16" width="5.625" customWidth="1"/>
    <col min="17" max="17" width="5.5" customWidth="1"/>
    <col min="18" max="18" width="3.375" customWidth="1"/>
    <col min="19" max="28" width="2.875" customWidth="1"/>
    <col min="29" max="29" width="11.625" customWidth="1"/>
    <col min="30" max="31" width="21.625" customWidth="1"/>
    <col min="32" max="32" width="10.75" customWidth="1"/>
  </cols>
  <sheetData>
    <row r="1" spans="1:32" ht="18.75">
      <c r="A1" s="114" t="s">
        <v>86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32" ht="14.25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32" ht="36.75" customHeight="1" thickBot="1">
      <c r="A3" s="59" t="s">
        <v>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12"/>
      <c r="R3" s="59" t="str">
        <f>$A$3</f>
        <v>液 体 窒 素 申 込 書</v>
      </c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ht="26.25" customHeight="1" thickTop="1" thickBot="1">
      <c r="A4" s="76" t="s">
        <v>14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1"/>
      <c r="M4" s="14" t="s">
        <v>4</v>
      </c>
      <c r="N4" s="91" t="s">
        <v>98</v>
      </c>
      <c r="O4" s="92"/>
      <c r="P4" s="12"/>
      <c r="R4" s="76" t="str">
        <f>$A$4</f>
        <v>低温センター吹田分室</v>
      </c>
      <c r="S4" s="76"/>
      <c r="T4" s="76"/>
      <c r="U4" s="76"/>
      <c r="V4" s="76"/>
      <c r="W4" s="76"/>
      <c r="X4" s="76"/>
      <c r="Y4" s="76"/>
      <c r="Z4" s="76"/>
      <c r="AA4" s="76"/>
      <c r="AB4" s="76"/>
      <c r="AC4" s="1"/>
      <c r="AD4" s="14" t="str">
        <f>$M$4</f>
        <v>利用日</v>
      </c>
      <c r="AE4" s="77" t="str">
        <f>IF($N$4="","",$N$4)</f>
        <v>２０１４　年　　　　　月　　　　　日</v>
      </c>
      <c r="AF4" s="78"/>
    </row>
    <row r="5" spans="1:32" ht="21" customHeight="1" thickTop="1">
      <c r="A5" s="79" t="s">
        <v>92</v>
      </c>
      <c r="B5" s="82" t="s">
        <v>11</v>
      </c>
      <c r="C5" s="82"/>
      <c r="D5" s="82"/>
      <c r="E5" s="82"/>
      <c r="F5" s="82"/>
      <c r="G5" s="82"/>
      <c r="H5" s="82"/>
      <c r="I5" s="82"/>
      <c r="J5" s="82"/>
      <c r="K5" s="82"/>
      <c r="L5" s="83" t="s">
        <v>16</v>
      </c>
      <c r="M5" s="84"/>
      <c r="N5" s="20" t="s">
        <v>7</v>
      </c>
      <c r="O5" s="18" t="s">
        <v>15</v>
      </c>
      <c r="P5" s="12"/>
      <c r="R5" s="79" t="str">
        <f>$A$5</f>
        <v>支払財源</v>
      </c>
      <c r="S5" s="82" t="str">
        <f>$A$5</f>
        <v>支払財源</v>
      </c>
      <c r="T5" s="82"/>
      <c r="U5" s="82"/>
      <c r="V5" s="82"/>
      <c r="W5" s="82"/>
      <c r="X5" s="82"/>
      <c r="Y5" s="82"/>
      <c r="Z5" s="82"/>
      <c r="AA5" s="82"/>
      <c r="AB5" s="82"/>
      <c r="AC5" s="83" t="str">
        <f>$L$5</f>
        <v>部局名（研究科、研究所、センター名）</v>
      </c>
      <c r="AD5" s="84"/>
      <c r="AE5" s="20" t="str">
        <f>$N$5</f>
        <v>経費責任者（フルネーム）</v>
      </c>
      <c r="AF5" s="18" t="str">
        <f>$O$5</f>
        <v>責任者印</v>
      </c>
    </row>
    <row r="6" spans="1:32" ht="60" customHeight="1">
      <c r="A6" s="80"/>
      <c r="B6" s="139">
        <v>1</v>
      </c>
      <c r="C6" s="27">
        <v>1</v>
      </c>
      <c r="D6" s="28">
        <v>5</v>
      </c>
      <c r="E6" s="27">
        <v>9</v>
      </c>
      <c r="F6" s="27">
        <v>9</v>
      </c>
      <c r="G6" s="27">
        <v>9</v>
      </c>
      <c r="H6" s="27">
        <v>9</v>
      </c>
      <c r="I6" s="27">
        <v>0</v>
      </c>
      <c r="J6" s="29">
        <v>0</v>
      </c>
      <c r="K6" s="29">
        <v>0</v>
      </c>
      <c r="L6" s="93" t="str">
        <f>IF(C6+D6=0,"",VLOOKUP(C6*10+D6,部局コード!A:B,2,FALSE))</f>
        <v>生命機能研究科</v>
      </c>
      <c r="M6" s="94"/>
      <c r="N6" s="36" t="str">
        <f>IF(N10=0,"",VLOOKUP(N10,所管コード!A:C,3,FALSE))</f>
        <v>低温太郎</v>
      </c>
      <c r="O6" s="30"/>
      <c r="P6" s="12"/>
      <c r="R6" s="80"/>
      <c r="S6" s="24">
        <f>IF($B$6="","",$B$6)</f>
        <v>1</v>
      </c>
      <c r="T6" s="15">
        <f>IF($C$6="","",$C$6)</f>
        <v>1</v>
      </c>
      <c r="U6" s="15">
        <f>IF($D$6="","",$D$6)</f>
        <v>5</v>
      </c>
      <c r="V6" s="15">
        <f>IF($E$6="","",$E$6)</f>
        <v>9</v>
      </c>
      <c r="W6" s="15">
        <f>IF($F$6="","",$F$6)</f>
        <v>9</v>
      </c>
      <c r="X6" s="15">
        <f>IF($G$6="","",$G$6)</f>
        <v>9</v>
      </c>
      <c r="Y6" s="15">
        <f>IF($H$6="","",$H$6)</f>
        <v>9</v>
      </c>
      <c r="Z6" s="15">
        <f>IF($I$6="","",$I$6)</f>
        <v>0</v>
      </c>
      <c r="AA6" s="15">
        <f>IF($J$6="","",$J$6)</f>
        <v>0</v>
      </c>
      <c r="AB6" s="17">
        <f>IF($K$6="","",$K$6)</f>
        <v>0</v>
      </c>
      <c r="AC6" s="97" t="str">
        <f>IF($L$6="","",$L$6)</f>
        <v>生命機能研究科</v>
      </c>
      <c r="AD6" s="98"/>
      <c r="AE6" s="37" t="str">
        <f>IF($N$6="","",$N$6)</f>
        <v>低温太郎</v>
      </c>
      <c r="AF6" s="19"/>
    </row>
    <row r="7" spans="1:32" ht="21" customHeight="1">
      <c r="A7" s="80"/>
      <c r="B7" s="87" t="s">
        <v>17</v>
      </c>
      <c r="C7" s="87"/>
      <c r="D7" s="87"/>
      <c r="E7" s="87"/>
      <c r="F7" s="87"/>
      <c r="G7" s="87"/>
      <c r="H7" s="87"/>
      <c r="I7" s="87"/>
      <c r="J7" s="87"/>
      <c r="K7" s="87"/>
      <c r="L7" s="88" t="s">
        <v>18</v>
      </c>
      <c r="M7" s="89"/>
      <c r="N7" s="88" t="s">
        <v>1</v>
      </c>
      <c r="O7" s="90"/>
      <c r="P7" s="12"/>
      <c r="R7" s="80"/>
      <c r="S7" s="87" t="str">
        <f>$B$7</f>
        <v>専攻／部門名</v>
      </c>
      <c r="T7" s="87"/>
      <c r="U7" s="87"/>
      <c r="V7" s="87"/>
      <c r="W7" s="87"/>
      <c r="X7" s="87"/>
      <c r="Y7" s="87"/>
      <c r="Z7" s="87"/>
      <c r="AA7" s="87"/>
      <c r="AB7" s="87"/>
      <c r="AC7" s="88" t="str">
        <f>$L$7</f>
        <v>領域／分野名</v>
      </c>
      <c r="AD7" s="89"/>
      <c r="AE7" s="88" t="str">
        <f>$N$7</f>
        <v>研究室名</v>
      </c>
      <c r="AF7" s="90"/>
    </row>
    <row r="8" spans="1:32" ht="42" customHeight="1" thickBot="1">
      <c r="A8" s="81"/>
      <c r="B8" s="99" t="str">
        <f>IF(N10=0,"",VLOOKUP(N10,所管コード!A:D,4,FALSE))</f>
        <v>低温工学専攻</v>
      </c>
      <c r="C8" s="99"/>
      <c r="D8" s="99"/>
      <c r="E8" s="99"/>
      <c r="F8" s="99"/>
      <c r="G8" s="99"/>
      <c r="H8" s="99"/>
      <c r="I8" s="99"/>
      <c r="J8" s="99"/>
      <c r="K8" s="99"/>
      <c r="L8" s="95" t="str">
        <f>IF(N10=0,"",VLOOKUP(N10,所管コード!A:E,5,FALSE))</f>
        <v>低温工学領域</v>
      </c>
      <c r="M8" s="96"/>
      <c r="N8" s="117" t="str">
        <f>IF(N10=0,"",VLOOKUP(N10,所管コード!A:B,2,FALSE))</f>
        <v>低温研究室</v>
      </c>
      <c r="O8" s="118"/>
      <c r="P8" s="12"/>
      <c r="R8" s="81"/>
      <c r="S8" s="54" t="str">
        <f>IF($B$8="","",$B$8)</f>
        <v>低温工学専攻</v>
      </c>
      <c r="T8" s="54"/>
      <c r="U8" s="54"/>
      <c r="V8" s="54"/>
      <c r="W8" s="54"/>
      <c r="X8" s="54"/>
      <c r="Y8" s="54"/>
      <c r="Z8" s="54"/>
      <c r="AA8" s="54"/>
      <c r="AB8" s="54"/>
      <c r="AC8" s="55" t="str">
        <f>IF($L$8="","",$L$8)</f>
        <v>低温工学領域</v>
      </c>
      <c r="AD8" s="56"/>
      <c r="AE8" s="57" t="str">
        <f>IF($N$8="","",$N$8)</f>
        <v>低温研究室</v>
      </c>
      <c r="AF8" s="58"/>
    </row>
    <row r="9" spans="1:32" ht="21" customHeight="1" thickTop="1" thickBot="1">
      <c r="A9" s="60" t="s">
        <v>89</v>
      </c>
      <c r="B9" s="63" t="s">
        <v>13</v>
      </c>
      <c r="C9" s="64"/>
      <c r="D9" s="64"/>
      <c r="E9" s="64"/>
      <c r="F9" s="64"/>
      <c r="G9" s="65"/>
      <c r="H9" s="64" t="s">
        <v>2</v>
      </c>
      <c r="I9" s="64"/>
      <c r="J9" s="64"/>
      <c r="K9" s="64"/>
      <c r="L9" s="20" t="s">
        <v>0</v>
      </c>
      <c r="M9" s="22" t="s">
        <v>87</v>
      </c>
      <c r="N9" s="66" t="s">
        <v>6</v>
      </c>
      <c r="O9" s="67"/>
      <c r="P9" s="12"/>
      <c r="R9" s="60" t="str">
        <f>$A$9</f>
        <v>利用者</v>
      </c>
      <c r="S9" s="63" t="str">
        <f>$B$9</f>
        <v>氏名</v>
      </c>
      <c r="T9" s="64"/>
      <c r="U9" s="64"/>
      <c r="V9" s="64"/>
      <c r="W9" s="64"/>
      <c r="X9" s="65"/>
      <c r="Y9" s="64" t="str">
        <f>$H$9</f>
        <v>内線番号</v>
      </c>
      <c r="Z9" s="64"/>
      <c r="AA9" s="64"/>
      <c r="AB9" s="64"/>
      <c r="AC9" s="20" t="str">
        <f>$L$9</f>
        <v>容器容量</v>
      </c>
      <c r="AD9" s="22" t="str">
        <f>$M$9</f>
        <v>汲入前の容器状態</v>
      </c>
      <c r="AE9" s="66" t="str">
        <f>$N$9</f>
        <v>供給量＜センター記入＞</v>
      </c>
      <c r="AF9" s="67"/>
    </row>
    <row r="10" spans="1:32" ht="15" customHeight="1" thickTop="1">
      <c r="A10" s="61"/>
      <c r="B10" s="100"/>
      <c r="C10" s="101"/>
      <c r="D10" s="101"/>
      <c r="E10" s="101"/>
      <c r="F10" s="101"/>
      <c r="G10" s="102"/>
      <c r="H10" s="106">
        <v>1</v>
      </c>
      <c r="I10" s="108">
        <v>2</v>
      </c>
      <c r="J10" s="108">
        <v>3</v>
      </c>
      <c r="K10" s="110">
        <v>4</v>
      </c>
      <c r="L10" s="112" t="s">
        <v>64</v>
      </c>
      <c r="M10" s="72" t="s">
        <v>12</v>
      </c>
      <c r="N10" s="74">
        <f>B6*1000000000+C6*100000000+D6*10000000+E6*1000000+F6*100000+G6*10000+H6*1000+I6*100+J6*10+K6</f>
        <v>1159999000</v>
      </c>
      <c r="O10" s="75"/>
      <c r="P10" s="12"/>
      <c r="R10" s="61"/>
      <c r="S10" s="38" t="str">
        <f>IF($B$10="","",$B$10)</f>
        <v/>
      </c>
      <c r="T10" s="39"/>
      <c r="U10" s="39"/>
      <c r="V10" s="39"/>
      <c r="W10" s="39"/>
      <c r="X10" s="40"/>
      <c r="Y10" s="44">
        <f>IF($H$10="","",$H$10)</f>
        <v>1</v>
      </c>
      <c r="Z10" s="46">
        <f>IF($I$10="","",$I$10)</f>
        <v>2</v>
      </c>
      <c r="AA10" s="46">
        <f>IF($J$10="","",$J$10)</f>
        <v>3</v>
      </c>
      <c r="AB10" s="48">
        <f>IF($K$10="","",$K$10)</f>
        <v>4</v>
      </c>
      <c r="AC10" s="50" t="str">
        <f>IF($L$10="","",$L$10)</f>
        <v>ℓ</v>
      </c>
      <c r="AD10" s="70" t="str">
        <f>IF($M$10="","",$M$10)</f>
        <v>□容器内部は室温
□容器内部は低温</v>
      </c>
      <c r="AE10" s="52">
        <f>IF($N$10="","",$N$10)</f>
        <v>1159999000</v>
      </c>
      <c r="AF10" s="53"/>
    </row>
    <row r="11" spans="1:32" ht="45" customHeight="1" thickBot="1">
      <c r="A11" s="62"/>
      <c r="B11" s="103"/>
      <c r="C11" s="104"/>
      <c r="D11" s="104"/>
      <c r="E11" s="104"/>
      <c r="F11" s="104"/>
      <c r="G11" s="105"/>
      <c r="H11" s="107"/>
      <c r="I11" s="109"/>
      <c r="J11" s="109"/>
      <c r="K11" s="111"/>
      <c r="L11" s="113"/>
      <c r="M11" s="73"/>
      <c r="N11" s="68" t="s">
        <v>3</v>
      </c>
      <c r="O11" s="69"/>
      <c r="P11" s="12"/>
      <c r="R11" s="62"/>
      <c r="S11" s="41"/>
      <c r="T11" s="42"/>
      <c r="U11" s="42"/>
      <c r="V11" s="42"/>
      <c r="W11" s="42"/>
      <c r="X11" s="43"/>
      <c r="Y11" s="45"/>
      <c r="Z11" s="47"/>
      <c r="AA11" s="47"/>
      <c r="AB11" s="49"/>
      <c r="AC11" s="51"/>
      <c r="AD11" s="71"/>
      <c r="AE11" s="68" t="str">
        <f>IF($N$11="","",$N$11)</f>
        <v>ℓ</v>
      </c>
      <c r="AF11" s="69"/>
    </row>
    <row r="12" spans="1:32" ht="14.25" thickTop="1">
      <c r="B12" s="31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3"/>
      <c r="M12" s="7"/>
      <c r="N12" s="2"/>
      <c r="O12" s="26" t="s">
        <v>422</v>
      </c>
      <c r="P12" s="12"/>
      <c r="S12" s="7" t="str">
        <f>IF($B$12=0,"",$B$12)</f>
        <v>※利用者は太枠の中をご記入ください。</v>
      </c>
      <c r="T12" s="2"/>
      <c r="U12" s="2"/>
      <c r="V12" s="2"/>
      <c r="W12" s="2"/>
      <c r="X12" s="2"/>
      <c r="Y12" s="2"/>
      <c r="Z12" s="2"/>
      <c r="AA12" s="2"/>
      <c r="AB12" s="2"/>
      <c r="AC12" s="3"/>
      <c r="AD12" s="7"/>
      <c r="AE12" s="2"/>
      <c r="AF12" s="26" t="str">
        <f>$O$12</f>
        <v>（2014-08-JP版）</v>
      </c>
    </row>
    <row r="13" spans="1:32">
      <c r="B13" s="31" t="s">
        <v>90</v>
      </c>
      <c r="C13" s="2"/>
      <c r="D13" s="2"/>
      <c r="E13" s="2"/>
      <c r="F13" s="2"/>
      <c r="G13" s="2"/>
      <c r="H13" s="2"/>
      <c r="I13" s="2"/>
      <c r="J13" s="2"/>
      <c r="K13" s="2"/>
      <c r="L13" s="3"/>
      <c r="M13" s="7"/>
      <c r="N13" s="2"/>
      <c r="P13" s="12"/>
      <c r="S13" s="7" t="str">
        <f>IF($B$13=0,"",$B$13)</f>
        <v>※容器１台につき申込書１枚提出してください。</v>
      </c>
      <c r="T13" s="2"/>
      <c r="U13" s="2"/>
      <c r="V13" s="2"/>
      <c r="W13" s="2"/>
      <c r="X13" s="2"/>
      <c r="Y13" s="2"/>
      <c r="Z13" s="2"/>
      <c r="AA13" s="2"/>
      <c r="AB13" s="2"/>
      <c r="AC13" s="3"/>
      <c r="AD13" s="7"/>
      <c r="AE13" s="2"/>
    </row>
    <row r="14" spans="1:32">
      <c r="B14" s="31" t="s">
        <v>99</v>
      </c>
      <c r="C14" s="2"/>
      <c r="D14" s="2"/>
      <c r="E14" s="2"/>
      <c r="F14" s="2"/>
      <c r="G14" s="2"/>
      <c r="H14" s="2"/>
      <c r="I14" s="2"/>
      <c r="J14" s="2"/>
      <c r="K14" s="2"/>
      <c r="L14" s="3"/>
      <c r="M14" s="7"/>
      <c r="N14" s="2"/>
      <c r="P14" s="12"/>
      <c r="S14" s="7" t="str">
        <f>IF($B$14=0,"",$B$14)</f>
        <v>※「汲入前の容器状態」は該当する□にチェック（☑、☒、■など）して下さい。</v>
      </c>
      <c r="T14" s="2"/>
      <c r="U14" s="2"/>
      <c r="V14" s="2"/>
      <c r="W14" s="2"/>
      <c r="X14" s="2"/>
      <c r="Y14" s="2"/>
      <c r="Z14" s="2"/>
      <c r="AA14" s="2"/>
      <c r="AB14" s="2"/>
      <c r="AC14" s="3"/>
      <c r="AD14" s="7"/>
      <c r="AE14" s="2"/>
    </row>
    <row r="15" spans="1:32">
      <c r="B15" s="31" t="s">
        <v>100</v>
      </c>
      <c r="C15" s="2"/>
      <c r="D15" s="2"/>
      <c r="E15" s="2"/>
      <c r="F15" s="2"/>
      <c r="G15" s="2"/>
      <c r="H15" s="2"/>
      <c r="I15" s="2"/>
      <c r="J15" s="2"/>
      <c r="K15" s="2"/>
      <c r="L15" s="3"/>
      <c r="M15" s="7"/>
      <c r="N15" s="2"/>
      <c r="P15" s="12"/>
      <c r="S15" s="7" t="str">
        <f>IF($B$15=0,"",$B$15)</f>
        <v>※供給量は、容器内部が室温のときは容器容量の1.2倍、低温のときは1.0倍になります。</v>
      </c>
      <c r="T15" s="2"/>
      <c r="U15" s="2"/>
      <c r="V15" s="2"/>
      <c r="W15" s="2"/>
      <c r="X15" s="2"/>
      <c r="Y15" s="2"/>
      <c r="Z15" s="2"/>
      <c r="AA15" s="2"/>
      <c r="AB15" s="2"/>
      <c r="AC15" s="3"/>
      <c r="AD15" s="7"/>
      <c r="AE15" s="2"/>
    </row>
    <row r="16" spans="1:32">
      <c r="B16" s="31" t="s">
        <v>101</v>
      </c>
      <c r="C16" s="2"/>
      <c r="D16" s="2"/>
      <c r="E16" s="2"/>
      <c r="F16" s="2"/>
      <c r="G16" s="2"/>
      <c r="H16" s="2"/>
      <c r="I16" s="2"/>
      <c r="J16" s="2"/>
      <c r="K16" s="2"/>
      <c r="L16" s="3"/>
      <c r="M16" s="7"/>
      <c r="N16" s="2"/>
      <c r="P16" s="12"/>
      <c r="S16" s="7" t="str">
        <f>IF($B$16=0,"",$B$16)</f>
        <v>　 また、その日の供給状況によっては、さらに当該日の供給係数を乗じて供給量とすることがあります。</v>
      </c>
      <c r="T16" s="2"/>
      <c r="U16" s="2"/>
      <c r="V16" s="2"/>
      <c r="W16" s="2"/>
      <c r="X16" s="2"/>
      <c r="Y16" s="2"/>
      <c r="Z16" s="2"/>
      <c r="AA16" s="2"/>
      <c r="AB16" s="2"/>
      <c r="AC16" s="3"/>
      <c r="AD16" s="7"/>
      <c r="AE16" s="2"/>
    </row>
    <row r="17" spans="1:32" ht="70.5" customHeight="1">
      <c r="A17" s="8"/>
      <c r="B17" s="8"/>
      <c r="C17" s="9"/>
      <c r="D17" s="9"/>
      <c r="E17" s="9"/>
      <c r="F17" s="9"/>
      <c r="G17" s="9"/>
      <c r="H17" s="9"/>
      <c r="I17" s="9"/>
      <c r="J17" s="9"/>
      <c r="K17" s="9"/>
      <c r="L17" s="10"/>
      <c r="M17" s="8"/>
      <c r="N17" s="9"/>
      <c r="O17" s="11"/>
      <c r="P17" s="13"/>
      <c r="Q17" s="11"/>
      <c r="R17" s="8"/>
      <c r="S17" s="8"/>
      <c r="T17" s="9"/>
      <c r="U17" s="9"/>
      <c r="V17" s="9"/>
      <c r="W17" s="9"/>
      <c r="X17" s="9"/>
      <c r="Y17" s="9"/>
      <c r="Z17" s="9"/>
      <c r="AA17" s="9"/>
      <c r="AB17" s="9"/>
      <c r="AC17" s="10"/>
      <c r="AD17" s="8"/>
      <c r="AE17" s="9"/>
      <c r="AF17" s="11"/>
    </row>
    <row r="18" spans="1:32" ht="54.75" customHeight="1">
      <c r="B18" s="4"/>
      <c r="L18" s="116" t="s">
        <v>20</v>
      </c>
      <c r="M18" s="116"/>
      <c r="P18" s="12"/>
    </row>
    <row r="19" spans="1:32" ht="36.75" customHeight="1" thickBot="1">
      <c r="A19" s="59" t="str">
        <f>$A$3</f>
        <v>液 体 窒 素 申 込 書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12"/>
      <c r="R19" s="59" t="str">
        <f>$A$3</f>
        <v>液 体 窒 素 申 込 書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</row>
    <row r="20" spans="1:32" ht="26.25" customHeight="1" thickTop="1" thickBot="1">
      <c r="A20" s="76" t="str">
        <f>$A$4</f>
        <v>低温センター吹田分室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1"/>
      <c r="M20" s="14" t="str">
        <f>$M$4</f>
        <v>利用日</v>
      </c>
      <c r="N20" s="77" t="str">
        <f>IF($N$4="","",$N$4)</f>
        <v>２０１４　年　　　　　月　　　　　日</v>
      </c>
      <c r="O20" s="78"/>
      <c r="P20" s="12"/>
      <c r="R20" s="76" t="str">
        <f>$A$4</f>
        <v>低温センター吹田分室</v>
      </c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1"/>
      <c r="AD20" s="14" t="str">
        <f>$M$4</f>
        <v>利用日</v>
      </c>
      <c r="AE20" s="77" t="str">
        <f>IF($N$4="","",$N$4)</f>
        <v>２０１４　年　　　　　月　　　　　日</v>
      </c>
      <c r="AF20" s="78"/>
    </row>
    <row r="21" spans="1:32" ht="21" customHeight="1" thickTop="1">
      <c r="A21" s="79" t="str">
        <f>$A$5</f>
        <v>支払財源</v>
      </c>
      <c r="B21" s="82" t="str">
        <f>$A$5</f>
        <v>支払財源</v>
      </c>
      <c r="C21" s="82"/>
      <c r="D21" s="82"/>
      <c r="E21" s="82"/>
      <c r="F21" s="82"/>
      <c r="G21" s="82"/>
      <c r="H21" s="82"/>
      <c r="I21" s="82"/>
      <c r="J21" s="82"/>
      <c r="K21" s="82"/>
      <c r="L21" s="83" t="str">
        <f>$L$5</f>
        <v>部局名（研究科、研究所、センター名）</v>
      </c>
      <c r="M21" s="84"/>
      <c r="N21" s="20" t="str">
        <f>$N$5</f>
        <v>経費責任者（フルネーム）</v>
      </c>
      <c r="O21" s="18" t="str">
        <f>$O$5</f>
        <v>責任者印</v>
      </c>
      <c r="P21" s="12"/>
      <c r="R21" s="79" t="str">
        <f>$A$5</f>
        <v>支払財源</v>
      </c>
      <c r="S21" s="82" t="str">
        <f>$A$5</f>
        <v>支払財源</v>
      </c>
      <c r="T21" s="82"/>
      <c r="U21" s="82"/>
      <c r="V21" s="82"/>
      <c r="W21" s="82"/>
      <c r="X21" s="82"/>
      <c r="Y21" s="82"/>
      <c r="Z21" s="82"/>
      <c r="AA21" s="82"/>
      <c r="AB21" s="82"/>
      <c r="AC21" s="83" t="str">
        <f>$L$5</f>
        <v>部局名（研究科、研究所、センター名）</v>
      </c>
      <c r="AD21" s="84"/>
      <c r="AE21" s="20" t="str">
        <f>$N$5</f>
        <v>経費責任者（フルネーム）</v>
      </c>
      <c r="AF21" s="18" t="str">
        <f>$O$5</f>
        <v>責任者印</v>
      </c>
    </row>
    <row r="22" spans="1:32" ht="60" customHeight="1">
      <c r="A22" s="80"/>
      <c r="B22" s="24">
        <f>IF($B$6="","",$B$6)</f>
        <v>1</v>
      </c>
      <c r="C22" s="15">
        <f>IF($C$6="","",$C$6)</f>
        <v>1</v>
      </c>
      <c r="D22" s="15">
        <f>IF($D$6="","",$D$6)</f>
        <v>5</v>
      </c>
      <c r="E22" s="15">
        <f>IF($E$6="","",$E$6)</f>
        <v>9</v>
      </c>
      <c r="F22" s="15">
        <f>IF($F$6="","",$F$6)</f>
        <v>9</v>
      </c>
      <c r="G22" s="15">
        <f>IF($G$6="","",$G$6)</f>
        <v>9</v>
      </c>
      <c r="H22" s="15">
        <f>IF($H$6="","",$H$6)</f>
        <v>9</v>
      </c>
      <c r="I22" s="15">
        <f>IF($I$6="","",$I$6)</f>
        <v>0</v>
      </c>
      <c r="J22" s="15">
        <f>IF($J$6="","",$J$6)</f>
        <v>0</v>
      </c>
      <c r="K22" s="17">
        <f>IF($K$6="","",$K$6)</f>
        <v>0</v>
      </c>
      <c r="L22" s="85" t="str">
        <f>IF($L$6="","",$L$6)</f>
        <v>生命機能研究科</v>
      </c>
      <c r="M22" s="86"/>
      <c r="N22" s="23" t="str">
        <f>IF($N$6="","",$N$6)</f>
        <v>低温太郎</v>
      </c>
      <c r="O22" s="19"/>
      <c r="P22" s="12"/>
      <c r="R22" s="80"/>
      <c r="S22" s="24">
        <f>IF($B$6="","",$B$6)</f>
        <v>1</v>
      </c>
      <c r="T22" s="15">
        <f>IF($C$6="","",$C$6)</f>
        <v>1</v>
      </c>
      <c r="U22" s="15">
        <f>IF($D$6="","",$D$6)</f>
        <v>5</v>
      </c>
      <c r="V22" s="15">
        <f>IF($E$6="","",$E$6)</f>
        <v>9</v>
      </c>
      <c r="W22" s="15">
        <f>IF($F$6="","",$F$6)</f>
        <v>9</v>
      </c>
      <c r="X22" s="15">
        <f>IF($G$6="","",$G$6)</f>
        <v>9</v>
      </c>
      <c r="Y22" s="15">
        <f>IF($H$6="","",$H$6)</f>
        <v>9</v>
      </c>
      <c r="Z22" s="15">
        <f>IF($I$6="","",$I$6)</f>
        <v>0</v>
      </c>
      <c r="AA22" s="15">
        <f>IF($J$6="","",$J$6)</f>
        <v>0</v>
      </c>
      <c r="AB22" s="17">
        <f>IF($K$6="","",$K$6)</f>
        <v>0</v>
      </c>
      <c r="AC22" s="85" t="str">
        <f>IF($L$6="","",$L$6)</f>
        <v>生命機能研究科</v>
      </c>
      <c r="AD22" s="86"/>
      <c r="AE22" s="23" t="str">
        <f>IF($N$6="","",$N$6)</f>
        <v>低温太郎</v>
      </c>
      <c r="AF22" s="19"/>
    </row>
    <row r="23" spans="1:32" ht="21" customHeight="1">
      <c r="A23" s="80"/>
      <c r="B23" s="87" t="str">
        <f>$B$7</f>
        <v>専攻／部門名</v>
      </c>
      <c r="C23" s="87"/>
      <c r="D23" s="87"/>
      <c r="E23" s="87"/>
      <c r="F23" s="87"/>
      <c r="G23" s="87"/>
      <c r="H23" s="87"/>
      <c r="I23" s="87"/>
      <c r="J23" s="87"/>
      <c r="K23" s="87"/>
      <c r="L23" s="88" t="str">
        <f>$L$7</f>
        <v>領域／分野名</v>
      </c>
      <c r="M23" s="89"/>
      <c r="N23" s="88" t="str">
        <f>$N$7</f>
        <v>研究室名</v>
      </c>
      <c r="O23" s="90"/>
      <c r="P23" s="12"/>
      <c r="R23" s="80"/>
      <c r="S23" s="87" t="str">
        <f>$B$7</f>
        <v>専攻／部門名</v>
      </c>
      <c r="T23" s="87"/>
      <c r="U23" s="87"/>
      <c r="V23" s="87"/>
      <c r="W23" s="87"/>
      <c r="X23" s="87"/>
      <c r="Y23" s="87"/>
      <c r="Z23" s="87"/>
      <c r="AA23" s="87"/>
      <c r="AB23" s="87"/>
      <c r="AC23" s="88" t="str">
        <f>$L$7</f>
        <v>領域／分野名</v>
      </c>
      <c r="AD23" s="89"/>
      <c r="AE23" s="88" t="str">
        <f>$N$7</f>
        <v>研究室名</v>
      </c>
      <c r="AF23" s="90"/>
    </row>
    <row r="24" spans="1:32" ht="42" customHeight="1" thickBot="1">
      <c r="A24" s="81"/>
      <c r="B24" s="54" t="str">
        <f>IF($B$8="","",$B$8)</f>
        <v>低温工学専攻</v>
      </c>
      <c r="C24" s="54"/>
      <c r="D24" s="54"/>
      <c r="E24" s="54"/>
      <c r="F24" s="54"/>
      <c r="G24" s="54"/>
      <c r="H24" s="54"/>
      <c r="I24" s="54"/>
      <c r="J24" s="54"/>
      <c r="K24" s="54"/>
      <c r="L24" s="55" t="str">
        <f>IF($L$8="","",$L$8)</f>
        <v>低温工学領域</v>
      </c>
      <c r="M24" s="56"/>
      <c r="N24" s="57" t="str">
        <f>IF($N$8="","",$N$8)</f>
        <v>低温研究室</v>
      </c>
      <c r="O24" s="58"/>
      <c r="P24" s="12"/>
      <c r="R24" s="81"/>
      <c r="S24" s="54" t="str">
        <f>IF($B$8="","",$B$8)</f>
        <v>低温工学専攻</v>
      </c>
      <c r="T24" s="54"/>
      <c r="U24" s="54"/>
      <c r="V24" s="54"/>
      <c r="W24" s="54"/>
      <c r="X24" s="54"/>
      <c r="Y24" s="54"/>
      <c r="Z24" s="54"/>
      <c r="AA24" s="54"/>
      <c r="AB24" s="54"/>
      <c r="AC24" s="55" t="str">
        <f>IF($L$8="","",$L$8)</f>
        <v>低温工学領域</v>
      </c>
      <c r="AD24" s="56"/>
      <c r="AE24" s="57" t="str">
        <f>IF($N$8="","",$N$8)</f>
        <v>低温研究室</v>
      </c>
      <c r="AF24" s="58"/>
    </row>
    <row r="25" spans="1:32" ht="21" customHeight="1" thickTop="1" thickBot="1">
      <c r="A25" s="60" t="str">
        <f>$A$9</f>
        <v>利用者</v>
      </c>
      <c r="B25" s="63" t="str">
        <f>$B$9</f>
        <v>氏名</v>
      </c>
      <c r="C25" s="64"/>
      <c r="D25" s="64"/>
      <c r="E25" s="64"/>
      <c r="F25" s="64"/>
      <c r="G25" s="65"/>
      <c r="H25" s="64" t="str">
        <f>$H$9</f>
        <v>内線番号</v>
      </c>
      <c r="I25" s="64"/>
      <c r="J25" s="64"/>
      <c r="K25" s="64"/>
      <c r="L25" s="20" t="str">
        <f>$L$9</f>
        <v>容器容量</v>
      </c>
      <c r="M25" s="22" t="str">
        <f>$M$9</f>
        <v>汲入前の容器状態</v>
      </c>
      <c r="N25" s="66" t="str">
        <f>$N$9</f>
        <v>供給量＜センター記入＞</v>
      </c>
      <c r="O25" s="67"/>
      <c r="P25" s="12"/>
      <c r="R25" s="60" t="str">
        <f>$A$9</f>
        <v>利用者</v>
      </c>
      <c r="S25" s="63" t="str">
        <f>$B$9</f>
        <v>氏名</v>
      </c>
      <c r="T25" s="64"/>
      <c r="U25" s="64"/>
      <c r="V25" s="64"/>
      <c r="W25" s="64"/>
      <c r="X25" s="65"/>
      <c r="Y25" s="64" t="str">
        <f>$H$9</f>
        <v>内線番号</v>
      </c>
      <c r="Z25" s="64"/>
      <c r="AA25" s="64"/>
      <c r="AB25" s="64"/>
      <c r="AC25" s="20" t="str">
        <f>$L$9</f>
        <v>容器容量</v>
      </c>
      <c r="AD25" s="22" t="str">
        <f>$M$9</f>
        <v>汲入前の容器状態</v>
      </c>
      <c r="AE25" s="66" t="str">
        <f>$N$9</f>
        <v>供給量＜センター記入＞</v>
      </c>
      <c r="AF25" s="67"/>
    </row>
    <row r="26" spans="1:32" ht="15" customHeight="1" thickTop="1">
      <c r="A26" s="61"/>
      <c r="B26" s="38" t="str">
        <f>IF($B$10="","",$B$10)</f>
        <v/>
      </c>
      <c r="C26" s="39"/>
      <c r="D26" s="39"/>
      <c r="E26" s="39"/>
      <c r="F26" s="39"/>
      <c r="G26" s="40"/>
      <c r="H26" s="44">
        <f>IF($H$10="","",$H$10)</f>
        <v>1</v>
      </c>
      <c r="I26" s="46">
        <f>IF($I$10="","",$I$10)</f>
        <v>2</v>
      </c>
      <c r="J26" s="46">
        <f>IF($J$10="","",$J$10)</f>
        <v>3</v>
      </c>
      <c r="K26" s="48">
        <f>IF($K$10="","",$K$10)</f>
        <v>4</v>
      </c>
      <c r="L26" s="50" t="str">
        <f>IF($L$10="","",$L$10)</f>
        <v>ℓ</v>
      </c>
      <c r="M26" s="70" t="str">
        <f>IF($M$10="","",$M$10)</f>
        <v>□容器内部は室温
□容器内部は低温</v>
      </c>
      <c r="N26" s="52">
        <f>IF($N$10="","",$N$10)</f>
        <v>1159999000</v>
      </c>
      <c r="O26" s="53"/>
      <c r="P26" s="12"/>
      <c r="R26" s="61"/>
      <c r="S26" s="38" t="str">
        <f>IF($B$10="","",$B$10)</f>
        <v/>
      </c>
      <c r="T26" s="39"/>
      <c r="U26" s="39"/>
      <c r="V26" s="39"/>
      <c r="W26" s="39"/>
      <c r="X26" s="40"/>
      <c r="Y26" s="44">
        <f>IF($H$10="","",$H$10)</f>
        <v>1</v>
      </c>
      <c r="Z26" s="46">
        <f>IF($I$10="","",$I$10)</f>
        <v>2</v>
      </c>
      <c r="AA26" s="46">
        <f>IF($J$10="","",$J$10)</f>
        <v>3</v>
      </c>
      <c r="AB26" s="48">
        <f>IF($K$10="","",$K$10)</f>
        <v>4</v>
      </c>
      <c r="AC26" s="50" t="str">
        <f>IF($L$10="","",$L$10)</f>
        <v>ℓ</v>
      </c>
      <c r="AD26" s="70" t="str">
        <f>IF($M$10="","",$M$10)</f>
        <v>□容器内部は室温
□容器内部は低温</v>
      </c>
      <c r="AE26" s="52">
        <f>IF($N$10="","",$N$10)</f>
        <v>1159999000</v>
      </c>
      <c r="AF26" s="53"/>
    </row>
    <row r="27" spans="1:32" ht="45" customHeight="1" thickBot="1">
      <c r="A27" s="62"/>
      <c r="B27" s="41"/>
      <c r="C27" s="42"/>
      <c r="D27" s="42"/>
      <c r="E27" s="42"/>
      <c r="F27" s="42"/>
      <c r="G27" s="43"/>
      <c r="H27" s="45"/>
      <c r="I27" s="47"/>
      <c r="J27" s="47"/>
      <c r="K27" s="49"/>
      <c r="L27" s="51"/>
      <c r="M27" s="71"/>
      <c r="N27" s="68" t="str">
        <f>IF($N$11="","",$N$11)</f>
        <v>ℓ</v>
      </c>
      <c r="O27" s="69"/>
      <c r="P27" s="12"/>
      <c r="R27" s="62"/>
      <c r="S27" s="41"/>
      <c r="T27" s="42"/>
      <c r="U27" s="42"/>
      <c r="V27" s="42"/>
      <c r="W27" s="42"/>
      <c r="X27" s="43"/>
      <c r="Y27" s="45"/>
      <c r="Z27" s="47"/>
      <c r="AA27" s="47"/>
      <c r="AB27" s="49"/>
      <c r="AC27" s="51"/>
      <c r="AD27" s="71"/>
      <c r="AE27" s="68" t="str">
        <f>IF($N$11="","",$N$11)</f>
        <v>ℓ</v>
      </c>
      <c r="AF27" s="69"/>
    </row>
    <row r="28" spans="1:32" ht="14.25" thickTop="1">
      <c r="B28" s="7" t="str">
        <f>IF($B$12=0,"",$B$12)</f>
        <v>※利用者は太枠の中をご記入ください。</v>
      </c>
      <c r="C28" s="2"/>
      <c r="D28" s="2"/>
      <c r="E28" s="2"/>
      <c r="F28" s="2"/>
      <c r="G28" s="2"/>
      <c r="H28" s="2"/>
      <c r="I28" s="2"/>
      <c r="J28" s="2"/>
      <c r="K28" s="2"/>
      <c r="L28" s="3"/>
      <c r="M28" s="7"/>
      <c r="N28" s="2"/>
      <c r="O28" s="26" t="str">
        <f>$O$12</f>
        <v>（2014-08-JP版）</v>
      </c>
      <c r="P28" s="12"/>
      <c r="S28" s="7" t="str">
        <f>IF($B$12=0,"",$B$12)</f>
        <v>※利用者は太枠の中をご記入ください。</v>
      </c>
      <c r="T28" s="2"/>
      <c r="U28" s="2"/>
      <c r="V28" s="2"/>
      <c r="W28" s="2"/>
      <c r="X28" s="2"/>
      <c r="Y28" s="2"/>
      <c r="Z28" s="2"/>
      <c r="AA28" s="2"/>
      <c r="AB28" s="2"/>
      <c r="AC28" s="3"/>
      <c r="AD28" s="7"/>
      <c r="AE28" s="2"/>
      <c r="AF28" s="26" t="str">
        <f>$O$12</f>
        <v>（2014-08-JP版）</v>
      </c>
    </row>
    <row r="29" spans="1:32">
      <c r="B29" s="7" t="str">
        <f>IF($B$13=0,"",$B$13)</f>
        <v>※容器１台につき申込書１枚提出してください。</v>
      </c>
      <c r="C29" s="2"/>
      <c r="D29" s="2"/>
      <c r="E29" s="2"/>
      <c r="F29" s="2"/>
      <c r="G29" s="2"/>
      <c r="H29" s="2"/>
      <c r="I29" s="2"/>
      <c r="J29" s="2"/>
      <c r="K29" s="2"/>
      <c r="L29" s="3"/>
      <c r="M29" s="7"/>
      <c r="N29" s="2"/>
      <c r="P29" s="12"/>
      <c r="S29" s="7" t="str">
        <f>IF($B$13=0,"",$B$13)</f>
        <v>※容器１台につき申込書１枚提出してください。</v>
      </c>
      <c r="T29" s="2"/>
      <c r="U29" s="2"/>
      <c r="V29" s="2"/>
      <c r="W29" s="2"/>
      <c r="X29" s="2"/>
      <c r="Y29" s="2"/>
      <c r="Z29" s="2"/>
      <c r="AA29" s="2"/>
      <c r="AB29" s="2"/>
      <c r="AC29" s="3"/>
      <c r="AD29" s="7"/>
      <c r="AE29" s="2"/>
    </row>
    <row r="30" spans="1:32">
      <c r="B30" s="7" t="str">
        <f>IF($B$14=0,"",$B$14)</f>
        <v>※「汲入前の容器状態」は該当する□にチェック（☑、☒、■など）して下さい。</v>
      </c>
      <c r="C30" s="2"/>
      <c r="D30" s="2"/>
      <c r="E30" s="2"/>
      <c r="F30" s="2"/>
      <c r="G30" s="2"/>
      <c r="H30" s="2"/>
      <c r="I30" s="2"/>
      <c r="J30" s="2"/>
      <c r="K30" s="2"/>
      <c r="L30" s="3"/>
      <c r="M30" s="7"/>
      <c r="N30" s="2"/>
      <c r="P30" s="12"/>
      <c r="S30" s="7" t="str">
        <f>IF($B$14=0,"",$B$14)</f>
        <v>※「汲入前の容器状態」は該当する□にチェック（☑、☒、■など）して下さい。</v>
      </c>
      <c r="T30" s="2"/>
      <c r="U30" s="2"/>
      <c r="V30" s="2"/>
      <c r="W30" s="2"/>
      <c r="X30" s="2"/>
      <c r="Y30" s="2"/>
      <c r="Z30" s="2"/>
      <c r="AA30" s="2"/>
      <c r="AB30" s="2"/>
      <c r="AC30" s="3"/>
      <c r="AD30" s="7"/>
      <c r="AE30" s="2"/>
    </row>
    <row r="31" spans="1:32">
      <c r="B31" s="7" t="str">
        <f>IF($B$15=0,"",$B$15)</f>
        <v>※供給量は、容器内部が室温のときは容器容量の1.2倍、低温のときは1.0倍になります。</v>
      </c>
      <c r="C31" s="2"/>
      <c r="D31" s="2"/>
      <c r="E31" s="2"/>
      <c r="F31" s="2"/>
      <c r="G31" s="2"/>
      <c r="H31" s="2"/>
      <c r="I31" s="2"/>
      <c r="J31" s="2"/>
      <c r="K31" s="2"/>
      <c r="L31" s="3"/>
      <c r="M31" s="7"/>
      <c r="N31" s="2"/>
      <c r="P31" s="12"/>
      <c r="S31" s="7" t="str">
        <f>IF($B$15=0,"",$B$15)</f>
        <v>※供給量は、容器内部が室温のときは容器容量の1.2倍、低温のときは1.0倍になります。</v>
      </c>
      <c r="T31" s="2"/>
      <c r="U31" s="2"/>
      <c r="V31" s="2"/>
      <c r="W31" s="2"/>
      <c r="X31" s="2"/>
      <c r="Y31" s="2"/>
      <c r="Z31" s="2"/>
      <c r="AA31" s="2"/>
      <c r="AB31" s="2"/>
      <c r="AC31" s="3"/>
      <c r="AD31" s="7"/>
      <c r="AE31" s="2"/>
    </row>
    <row r="32" spans="1:32">
      <c r="B32" s="7" t="str">
        <f>IF($B$16=0,"",$B$16)</f>
        <v>　 また、その日の供給状況によっては、さらに当該日の供給係数を乗じて供給量とすることがあります。</v>
      </c>
      <c r="C32" s="2"/>
      <c r="D32" s="2"/>
      <c r="E32" s="2"/>
      <c r="F32" s="2"/>
      <c r="G32" s="2"/>
      <c r="H32" s="2"/>
      <c r="I32" s="2"/>
      <c r="J32" s="2"/>
      <c r="K32" s="2"/>
      <c r="L32" s="3"/>
      <c r="M32" s="7"/>
      <c r="N32" s="2"/>
      <c r="P32" s="12"/>
      <c r="S32" s="7" t="str">
        <f>IF($B$16=0,"",$B$16)</f>
        <v>　 また、その日の供給状況によっては、さらに当該日の供給係数を乗じて供給量とすることがあります。</v>
      </c>
      <c r="T32" s="2"/>
      <c r="U32" s="2"/>
      <c r="V32" s="2"/>
      <c r="W32" s="2"/>
      <c r="X32" s="2"/>
      <c r="Y32" s="2"/>
      <c r="Z32" s="2"/>
      <c r="AA32" s="2"/>
      <c r="AB32" s="2"/>
      <c r="AC32" s="3"/>
      <c r="AD32" s="7"/>
      <c r="AE32" s="2"/>
    </row>
  </sheetData>
  <sheetProtection sheet="1" objects="1" scenarios="1"/>
  <mergeCells count="107">
    <mergeCell ref="A1:P1"/>
    <mergeCell ref="A2:P2"/>
    <mergeCell ref="N11:O11"/>
    <mergeCell ref="N25:O25"/>
    <mergeCell ref="A3:O3"/>
    <mergeCell ref="A21:A24"/>
    <mergeCell ref="A4:K4"/>
    <mergeCell ref="A5:A8"/>
    <mergeCell ref="H25:K25"/>
    <mergeCell ref="L18:M18"/>
    <mergeCell ref="L24:M24"/>
    <mergeCell ref="A19:O19"/>
    <mergeCell ref="B24:K24"/>
    <mergeCell ref="B21:K21"/>
    <mergeCell ref="L21:M21"/>
    <mergeCell ref="L22:M22"/>
    <mergeCell ref="B23:K23"/>
    <mergeCell ref="N8:O8"/>
    <mergeCell ref="A25:A27"/>
    <mergeCell ref="A20:K20"/>
    <mergeCell ref="N23:O23"/>
    <mergeCell ref="N24:O24"/>
    <mergeCell ref="N20:O20"/>
    <mergeCell ref="N27:O27"/>
    <mergeCell ref="A9:A11"/>
    <mergeCell ref="B25:G25"/>
    <mergeCell ref="AC6:AD6"/>
    <mergeCell ref="H9:K9"/>
    <mergeCell ref="L5:M5"/>
    <mergeCell ref="L7:M7"/>
    <mergeCell ref="N9:O9"/>
    <mergeCell ref="B8:K8"/>
    <mergeCell ref="B5:K5"/>
    <mergeCell ref="B7:K7"/>
    <mergeCell ref="B9:G9"/>
    <mergeCell ref="N7:O7"/>
    <mergeCell ref="B10:G11"/>
    <mergeCell ref="H10:H11"/>
    <mergeCell ref="I10:I11"/>
    <mergeCell ref="J10:J11"/>
    <mergeCell ref="K10:K11"/>
    <mergeCell ref="L10:L11"/>
    <mergeCell ref="L6:M6"/>
    <mergeCell ref="L8:M8"/>
    <mergeCell ref="R3:AF3"/>
    <mergeCell ref="R4:AB4"/>
    <mergeCell ref="AE4:AF4"/>
    <mergeCell ref="R5:R8"/>
    <mergeCell ref="S5:AB5"/>
    <mergeCell ref="AC5:AD5"/>
    <mergeCell ref="L23:M23"/>
    <mergeCell ref="S7:AB7"/>
    <mergeCell ref="AC7:AD7"/>
    <mergeCell ref="AE7:AF7"/>
    <mergeCell ref="S8:AB8"/>
    <mergeCell ref="AC8:AD8"/>
    <mergeCell ref="S9:X9"/>
    <mergeCell ref="Y9:AB9"/>
    <mergeCell ref="AE8:AF8"/>
    <mergeCell ref="N4:O4"/>
    <mergeCell ref="AA10:AA11"/>
    <mergeCell ref="R9:R11"/>
    <mergeCell ref="AD26:AD27"/>
    <mergeCell ref="R20:AB20"/>
    <mergeCell ref="AE20:AF20"/>
    <mergeCell ref="R21:R24"/>
    <mergeCell ref="S21:AB21"/>
    <mergeCell ref="AC21:AD21"/>
    <mergeCell ref="AC22:AD22"/>
    <mergeCell ref="S23:AB23"/>
    <mergeCell ref="AC23:AD23"/>
    <mergeCell ref="AE23:AF23"/>
    <mergeCell ref="S26:X27"/>
    <mergeCell ref="Y26:Y27"/>
    <mergeCell ref="Z26:Z27"/>
    <mergeCell ref="AA26:AA27"/>
    <mergeCell ref="AB26:AB27"/>
    <mergeCell ref="AC26:AC27"/>
    <mergeCell ref="AE9:AF9"/>
    <mergeCell ref="AE11:AF11"/>
    <mergeCell ref="AB10:AB11"/>
    <mergeCell ref="AC10:AC11"/>
    <mergeCell ref="AD10:AD11"/>
    <mergeCell ref="B26:G27"/>
    <mergeCell ref="H26:H27"/>
    <mergeCell ref="I26:I27"/>
    <mergeCell ref="J26:J27"/>
    <mergeCell ref="K26:K27"/>
    <mergeCell ref="L26:L27"/>
    <mergeCell ref="AE10:AF10"/>
    <mergeCell ref="S24:AB24"/>
    <mergeCell ref="AC24:AD24"/>
    <mergeCell ref="AE24:AF24"/>
    <mergeCell ref="R19:AF19"/>
    <mergeCell ref="R25:R27"/>
    <mergeCell ref="S25:X25"/>
    <mergeCell ref="Y25:AB25"/>
    <mergeCell ref="AE25:AF25"/>
    <mergeCell ref="AE27:AF27"/>
    <mergeCell ref="M26:M27"/>
    <mergeCell ref="N26:O26"/>
    <mergeCell ref="AE26:AF26"/>
    <mergeCell ref="M10:M11"/>
    <mergeCell ref="N10:O10"/>
    <mergeCell ref="S10:X11"/>
    <mergeCell ref="Y10:Y11"/>
    <mergeCell ref="Z10:Z11"/>
  </mergeCells>
  <phoneticPr fontId="1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6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Q29"/>
  <sheetViews>
    <sheetView zoomScaleNormal="100" zoomScaleSheetLayoutView="100" workbookViewId="0">
      <selection activeCell="C6" sqref="C6"/>
    </sheetView>
  </sheetViews>
  <sheetFormatPr defaultRowHeight="13.5"/>
  <cols>
    <col min="1" max="1" width="10.625" customWidth="1"/>
    <col min="2" max="2" width="3.375" bestFit="1" customWidth="1"/>
    <col min="3" max="12" width="2.875" customWidth="1"/>
    <col min="13" max="13" width="11.625" customWidth="1"/>
    <col min="14" max="15" width="21.625" customWidth="1"/>
    <col min="16" max="16" width="10.625" customWidth="1"/>
  </cols>
  <sheetData>
    <row r="1" spans="2:16" ht="33" customHeight="1"/>
    <row r="2" spans="2:16" ht="105" customHeight="1">
      <c r="M2" s="126" t="s">
        <v>9</v>
      </c>
      <c r="N2" s="126"/>
      <c r="O2" s="6"/>
    </row>
    <row r="3" spans="2:16" ht="36.75" customHeight="1" thickBot="1">
      <c r="B3" s="59" t="s">
        <v>91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6" ht="26.25" customHeight="1" thickTop="1" thickBot="1">
      <c r="B4" s="76" t="s">
        <v>14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1"/>
      <c r="N4" s="14" t="s">
        <v>4</v>
      </c>
      <c r="O4" s="133" t="s">
        <v>85</v>
      </c>
      <c r="P4" s="78"/>
    </row>
    <row r="5" spans="2:16" ht="21" customHeight="1" thickTop="1">
      <c r="B5" s="79" t="s">
        <v>19</v>
      </c>
      <c r="C5" s="134" t="s">
        <v>11</v>
      </c>
      <c r="D5" s="82"/>
      <c r="E5" s="82"/>
      <c r="F5" s="82"/>
      <c r="G5" s="82"/>
      <c r="H5" s="82"/>
      <c r="I5" s="82"/>
      <c r="J5" s="82"/>
      <c r="K5" s="82"/>
      <c r="L5" s="135"/>
      <c r="M5" s="83" t="s">
        <v>56</v>
      </c>
      <c r="N5" s="84"/>
      <c r="O5" s="20" t="s">
        <v>7</v>
      </c>
      <c r="P5" s="18" t="s">
        <v>15</v>
      </c>
    </row>
    <row r="6" spans="2:16" ht="60" customHeight="1">
      <c r="B6" s="61"/>
      <c r="C6" s="24">
        <v>1</v>
      </c>
      <c r="D6" s="15">
        <v>1</v>
      </c>
      <c r="E6" s="16">
        <v>0</v>
      </c>
      <c r="F6" s="15">
        <v>9</v>
      </c>
      <c r="G6" s="15">
        <v>9</v>
      </c>
      <c r="H6" s="15">
        <v>9</v>
      </c>
      <c r="I6" s="15">
        <v>9</v>
      </c>
      <c r="J6" s="15">
        <v>0</v>
      </c>
      <c r="K6" s="17">
        <v>0</v>
      </c>
      <c r="L6" s="17">
        <v>0</v>
      </c>
      <c r="M6" s="136" t="s">
        <v>93</v>
      </c>
      <c r="N6" s="137"/>
      <c r="O6" s="21" t="s">
        <v>52</v>
      </c>
      <c r="P6" s="19"/>
    </row>
    <row r="7" spans="2:16" ht="21" customHeight="1">
      <c r="B7" s="61"/>
      <c r="C7" s="88" t="s">
        <v>57</v>
      </c>
      <c r="D7" s="87"/>
      <c r="E7" s="87"/>
      <c r="F7" s="87"/>
      <c r="G7" s="87"/>
      <c r="H7" s="87"/>
      <c r="I7" s="87"/>
      <c r="J7" s="87"/>
      <c r="K7" s="87"/>
      <c r="L7" s="89"/>
      <c r="M7" s="88" t="s">
        <v>58</v>
      </c>
      <c r="N7" s="89"/>
      <c r="O7" s="88" t="s">
        <v>1</v>
      </c>
      <c r="P7" s="90"/>
    </row>
    <row r="8" spans="2:16" ht="42" customHeight="1" thickBot="1">
      <c r="B8" s="129"/>
      <c r="C8" s="127" t="s">
        <v>51</v>
      </c>
      <c r="D8" s="132"/>
      <c r="E8" s="132"/>
      <c r="F8" s="132"/>
      <c r="G8" s="132"/>
      <c r="H8" s="132"/>
      <c r="I8" s="132"/>
      <c r="J8" s="132"/>
      <c r="K8" s="132"/>
      <c r="L8" s="128"/>
      <c r="M8" s="127" t="s">
        <v>51</v>
      </c>
      <c r="N8" s="128"/>
      <c r="O8" s="119" t="s">
        <v>94</v>
      </c>
      <c r="P8" s="120"/>
    </row>
    <row r="9" spans="2:16" ht="21" customHeight="1" thickTop="1">
      <c r="B9" s="60" t="s">
        <v>89</v>
      </c>
      <c r="C9" s="63" t="s">
        <v>13</v>
      </c>
      <c r="D9" s="64"/>
      <c r="E9" s="64"/>
      <c r="F9" s="64"/>
      <c r="G9" s="64"/>
      <c r="H9" s="65"/>
      <c r="I9" s="63" t="s">
        <v>2</v>
      </c>
      <c r="J9" s="64"/>
      <c r="K9" s="64"/>
      <c r="L9" s="65"/>
      <c r="M9" s="20" t="s">
        <v>0</v>
      </c>
      <c r="N9" s="22" t="s">
        <v>87</v>
      </c>
      <c r="O9" s="130" t="s">
        <v>6</v>
      </c>
      <c r="P9" s="131"/>
    </row>
    <row r="10" spans="2:16" ht="15" customHeight="1">
      <c r="B10" s="61"/>
      <c r="C10" s="38" t="s">
        <v>53</v>
      </c>
      <c r="D10" s="39"/>
      <c r="E10" s="39"/>
      <c r="F10" s="39"/>
      <c r="G10" s="39"/>
      <c r="H10" s="40"/>
      <c r="I10" s="44">
        <v>1</v>
      </c>
      <c r="J10" s="46">
        <v>2</v>
      </c>
      <c r="K10" s="46">
        <v>3</v>
      </c>
      <c r="L10" s="48">
        <v>4</v>
      </c>
      <c r="M10" s="121" t="s">
        <v>59</v>
      </c>
      <c r="N10" s="70" t="s">
        <v>63</v>
      </c>
      <c r="O10" s="124">
        <v>1159999000</v>
      </c>
      <c r="P10" s="125"/>
    </row>
    <row r="11" spans="2:16" ht="45" customHeight="1" thickBot="1">
      <c r="B11" s="123"/>
      <c r="C11" s="41"/>
      <c r="D11" s="42"/>
      <c r="E11" s="42"/>
      <c r="F11" s="42"/>
      <c r="G11" s="42"/>
      <c r="H11" s="43"/>
      <c r="I11" s="45"/>
      <c r="J11" s="47"/>
      <c r="K11" s="47"/>
      <c r="L11" s="49"/>
      <c r="M11" s="122"/>
      <c r="N11" s="71"/>
      <c r="O11" s="68" t="s">
        <v>3</v>
      </c>
      <c r="P11" s="69"/>
    </row>
    <row r="12" spans="2:16" ht="14.25" thickTop="1">
      <c r="C12" s="7" t="s">
        <v>8</v>
      </c>
      <c r="D12" s="2"/>
      <c r="E12" s="2"/>
      <c r="F12" s="2"/>
      <c r="G12" s="2"/>
      <c r="H12" s="2"/>
      <c r="I12" s="2"/>
      <c r="J12" s="2"/>
      <c r="K12" s="2"/>
      <c r="L12" s="2"/>
      <c r="M12" s="3"/>
      <c r="N12" s="7"/>
      <c r="O12" s="2"/>
      <c r="P12" s="25" t="s">
        <v>61</v>
      </c>
    </row>
    <row r="13" spans="2:16" ht="14.25" customHeight="1">
      <c r="C13" s="7" t="s">
        <v>10</v>
      </c>
      <c r="D13" s="2"/>
      <c r="E13" s="2"/>
      <c r="F13" s="2"/>
      <c r="G13" s="2"/>
      <c r="H13" s="2"/>
      <c r="I13" s="2"/>
      <c r="J13" s="2"/>
      <c r="K13" s="2"/>
      <c r="L13" s="2"/>
      <c r="M13" s="3"/>
      <c r="N13" s="7"/>
      <c r="O13" s="2"/>
    </row>
    <row r="14" spans="2:16">
      <c r="C14" s="7" t="s">
        <v>60</v>
      </c>
      <c r="D14" s="2"/>
      <c r="E14" s="2"/>
      <c r="F14" s="2"/>
      <c r="G14" s="2"/>
      <c r="H14" s="2"/>
      <c r="I14" s="2"/>
      <c r="J14" s="2"/>
      <c r="K14" s="2"/>
      <c r="L14" s="2"/>
      <c r="M14" s="3"/>
      <c r="N14" s="7"/>
      <c r="O14" s="2"/>
    </row>
    <row r="15" spans="2:16">
      <c r="C15" s="7" t="s">
        <v>62</v>
      </c>
    </row>
    <row r="26" spans="17:17">
      <c r="Q26" s="5"/>
    </row>
    <row r="27" spans="17:17">
      <c r="Q27" s="5"/>
    </row>
    <row r="28" spans="17:17">
      <c r="Q28" s="5"/>
    </row>
    <row r="29" spans="17:17">
      <c r="Q29" s="5"/>
    </row>
  </sheetData>
  <sheetProtection sheet="1" objects="1" scenarios="1"/>
  <mergeCells count="27">
    <mergeCell ref="M2:N2"/>
    <mergeCell ref="C7:L7"/>
    <mergeCell ref="M7:N7"/>
    <mergeCell ref="M8:N8"/>
    <mergeCell ref="C9:H9"/>
    <mergeCell ref="I9:L9"/>
    <mergeCell ref="B3:P3"/>
    <mergeCell ref="B4:L4"/>
    <mergeCell ref="B5:B8"/>
    <mergeCell ref="O9:P9"/>
    <mergeCell ref="C8:L8"/>
    <mergeCell ref="O4:P4"/>
    <mergeCell ref="C5:L5"/>
    <mergeCell ref="M5:N5"/>
    <mergeCell ref="M6:N6"/>
    <mergeCell ref="O7:P7"/>
    <mergeCell ref="O8:P8"/>
    <mergeCell ref="M10:M11"/>
    <mergeCell ref="N10:N11"/>
    <mergeCell ref="O11:P11"/>
    <mergeCell ref="B9:B11"/>
    <mergeCell ref="O10:P10"/>
    <mergeCell ref="C10:H11"/>
    <mergeCell ref="I10:I11"/>
    <mergeCell ref="J10:J11"/>
    <mergeCell ref="K10:K11"/>
    <mergeCell ref="L10:L11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2"/>
  <sheetViews>
    <sheetView workbookViewId="0">
      <selection sqref="A1:B1"/>
    </sheetView>
  </sheetViews>
  <sheetFormatPr defaultRowHeight="10.5"/>
  <cols>
    <col min="1" max="1" width="3" style="34" bestFit="1" customWidth="1"/>
    <col min="2" max="2" width="27.25" style="33" bestFit="1" customWidth="1"/>
    <col min="3" max="16384" width="9" style="32"/>
  </cols>
  <sheetData>
    <row r="1" spans="1:2">
      <c r="A1" s="138" t="s">
        <v>55</v>
      </c>
      <c r="B1" s="138"/>
    </row>
    <row r="2" spans="1:2">
      <c r="A2" s="33">
        <v>0</v>
      </c>
      <c r="B2" s="33" t="s">
        <v>65</v>
      </c>
    </row>
    <row r="3" spans="1:2">
      <c r="A3" s="33">
        <v>1</v>
      </c>
      <c r="B3" s="33" t="s">
        <v>21</v>
      </c>
    </row>
    <row r="4" spans="1:2">
      <c r="A4" s="33">
        <v>2</v>
      </c>
      <c r="B4" s="33" t="s">
        <v>66</v>
      </c>
    </row>
    <row r="5" spans="1:2">
      <c r="A5" s="33">
        <v>3</v>
      </c>
      <c r="B5" s="33" t="s">
        <v>67</v>
      </c>
    </row>
    <row r="6" spans="1:2">
      <c r="A6" s="33">
        <v>4</v>
      </c>
      <c r="B6" s="33" t="s">
        <v>68</v>
      </c>
    </row>
    <row r="7" spans="1:2">
      <c r="A7" s="33">
        <v>5</v>
      </c>
      <c r="B7" s="33" t="s">
        <v>69</v>
      </c>
    </row>
    <row r="8" spans="1:2">
      <c r="A8" s="33">
        <v>6</v>
      </c>
      <c r="B8" s="33" t="s">
        <v>70</v>
      </c>
    </row>
    <row r="9" spans="1:2">
      <c r="A9" s="33">
        <v>7</v>
      </c>
      <c r="B9" s="33" t="s">
        <v>71</v>
      </c>
    </row>
    <row r="10" spans="1:2">
      <c r="A10" s="33">
        <v>8</v>
      </c>
      <c r="B10" s="33" t="s">
        <v>72</v>
      </c>
    </row>
    <row r="11" spans="1:2">
      <c r="A11" s="33">
        <v>9</v>
      </c>
      <c r="B11" s="33" t="s">
        <v>73</v>
      </c>
    </row>
    <row r="12" spans="1:2">
      <c r="A12" s="33">
        <v>10</v>
      </c>
      <c r="B12" s="33" t="s">
        <v>74</v>
      </c>
    </row>
    <row r="13" spans="1:2">
      <c r="A13" s="33">
        <v>11</v>
      </c>
      <c r="B13" s="33" t="s">
        <v>75</v>
      </c>
    </row>
    <row r="14" spans="1:2">
      <c r="A14" s="33">
        <v>12</v>
      </c>
      <c r="B14" s="33" t="s">
        <v>76</v>
      </c>
    </row>
    <row r="15" spans="1:2">
      <c r="A15" s="33">
        <v>13</v>
      </c>
      <c r="B15" s="33" t="s">
        <v>77</v>
      </c>
    </row>
    <row r="16" spans="1:2">
      <c r="A16" s="33">
        <v>14</v>
      </c>
      <c r="B16" s="33" t="s">
        <v>78</v>
      </c>
    </row>
    <row r="17" spans="1:2">
      <c r="A17" s="33">
        <v>15</v>
      </c>
      <c r="B17" s="33" t="s">
        <v>79</v>
      </c>
    </row>
    <row r="18" spans="1:2">
      <c r="A18" s="33">
        <v>16</v>
      </c>
      <c r="B18" s="33" t="s">
        <v>80</v>
      </c>
    </row>
    <row r="19" spans="1:2">
      <c r="A19" s="33">
        <v>50</v>
      </c>
      <c r="B19" s="33" t="s">
        <v>22</v>
      </c>
    </row>
    <row r="20" spans="1:2">
      <c r="A20" s="33">
        <v>51</v>
      </c>
      <c r="B20" s="33" t="s">
        <v>23</v>
      </c>
    </row>
    <row r="21" spans="1:2">
      <c r="A21" s="33">
        <v>52</v>
      </c>
      <c r="B21" s="33" t="s">
        <v>24</v>
      </c>
    </row>
    <row r="22" spans="1:2">
      <c r="A22" s="33">
        <v>53</v>
      </c>
      <c r="B22" s="33" t="s">
        <v>25</v>
      </c>
    </row>
    <row r="23" spans="1:2">
      <c r="A23" s="33">
        <v>54</v>
      </c>
      <c r="B23" s="33" t="s">
        <v>26</v>
      </c>
    </row>
    <row r="24" spans="1:2">
      <c r="A24" s="33">
        <v>60</v>
      </c>
      <c r="B24" s="33" t="s">
        <v>27</v>
      </c>
    </row>
    <row r="25" spans="1:2">
      <c r="A25" s="33">
        <v>61</v>
      </c>
      <c r="B25" s="33" t="s">
        <v>28</v>
      </c>
    </row>
    <row r="26" spans="1:2">
      <c r="A26" s="33">
        <v>62</v>
      </c>
      <c r="B26" s="33" t="s">
        <v>29</v>
      </c>
    </row>
    <row r="27" spans="1:2">
      <c r="A27" s="33">
        <v>64</v>
      </c>
      <c r="B27" s="33" t="s">
        <v>30</v>
      </c>
    </row>
    <row r="28" spans="1:2">
      <c r="A28" s="33">
        <v>65</v>
      </c>
      <c r="B28" s="33" t="s">
        <v>31</v>
      </c>
    </row>
    <row r="29" spans="1:2">
      <c r="A29" s="33">
        <v>66</v>
      </c>
      <c r="B29" s="33" t="s">
        <v>32</v>
      </c>
    </row>
    <row r="30" spans="1:2">
      <c r="A30" s="33">
        <v>68</v>
      </c>
      <c r="B30" s="33" t="s">
        <v>33</v>
      </c>
    </row>
    <row r="31" spans="1:2">
      <c r="A31" s="33">
        <v>69</v>
      </c>
      <c r="B31" s="33" t="s">
        <v>34</v>
      </c>
    </row>
    <row r="32" spans="1:2">
      <c r="A32" s="33">
        <v>70</v>
      </c>
      <c r="B32" s="33" t="s">
        <v>35</v>
      </c>
    </row>
    <row r="33" spans="1:2">
      <c r="A33" s="33">
        <v>71</v>
      </c>
      <c r="B33" s="33" t="s">
        <v>36</v>
      </c>
    </row>
    <row r="34" spans="1:2">
      <c r="A34" s="33">
        <v>73</v>
      </c>
      <c r="B34" s="33" t="s">
        <v>37</v>
      </c>
    </row>
    <row r="35" spans="1:2">
      <c r="A35" s="33">
        <v>75</v>
      </c>
      <c r="B35" s="33" t="s">
        <v>38</v>
      </c>
    </row>
    <row r="36" spans="1:2">
      <c r="A36" s="33">
        <v>77</v>
      </c>
      <c r="B36" s="33" t="s">
        <v>39</v>
      </c>
    </row>
    <row r="37" spans="1:2">
      <c r="A37" s="33">
        <v>78</v>
      </c>
      <c r="B37" s="33" t="s">
        <v>40</v>
      </c>
    </row>
    <row r="38" spans="1:2">
      <c r="A38" s="33">
        <v>79</v>
      </c>
      <c r="B38" s="33" t="s">
        <v>41</v>
      </c>
    </row>
    <row r="39" spans="1:2">
      <c r="A39" s="33">
        <v>80</v>
      </c>
      <c r="B39" s="33" t="s">
        <v>42</v>
      </c>
    </row>
    <row r="40" spans="1:2">
      <c r="A40" s="33">
        <v>81</v>
      </c>
      <c r="B40" s="33" t="s">
        <v>43</v>
      </c>
    </row>
    <row r="41" spans="1:2">
      <c r="A41" s="33">
        <v>82</v>
      </c>
      <c r="B41" s="33" t="s">
        <v>44</v>
      </c>
    </row>
    <row r="42" spans="1:2">
      <c r="A42" s="33">
        <v>84</v>
      </c>
      <c r="B42" s="33" t="s">
        <v>45</v>
      </c>
    </row>
    <row r="43" spans="1:2">
      <c r="A43" s="33">
        <v>85</v>
      </c>
      <c r="B43" s="33" t="s">
        <v>46</v>
      </c>
    </row>
    <row r="44" spans="1:2">
      <c r="A44" s="33">
        <v>86</v>
      </c>
      <c r="B44" s="33" t="s">
        <v>47</v>
      </c>
    </row>
    <row r="45" spans="1:2">
      <c r="A45" s="33">
        <v>87</v>
      </c>
      <c r="B45" s="33" t="s">
        <v>81</v>
      </c>
    </row>
    <row r="46" spans="1:2">
      <c r="A46" s="33">
        <v>88</v>
      </c>
      <c r="B46" s="33" t="s">
        <v>82</v>
      </c>
    </row>
    <row r="47" spans="1:2">
      <c r="A47" s="33">
        <v>89</v>
      </c>
      <c r="B47" s="33" t="s">
        <v>83</v>
      </c>
    </row>
    <row r="48" spans="1:2">
      <c r="A48" s="33">
        <v>90</v>
      </c>
      <c r="B48" s="33" t="s">
        <v>48</v>
      </c>
    </row>
    <row r="49" spans="1:2">
      <c r="A49" s="33">
        <v>91</v>
      </c>
      <c r="B49" s="33" t="s">
        <v>49</v>
      </c>
    </row>
    <row r="50" spans="1:2">
      <c r="A50" s="33">
        <v>97</v>
      </c>
      <c r="B50" s="33" t="s">
        <v>88</v>
      </c>
    </row>
    <row r="51" spans="1:2">
      <c r="A51" s="33">
        <v>98</v>
      </c>
      <c r="B51" s="33" t="s">
        <v>84</v>
      </c>
    </row>
    <row r="52" spans="1:2">
      <c r="A52" s="33">
        <v>99</v>
      </c>
      <c r="B52" s="33" t="s">
        <v>50</v>
      </c>
    </row>
  </sheetData>
  <sheetProtection sheet="1" objects="1" scenarios="1"/>
  <mergeCells count="1">
    <mergeCell ref="A1:B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6"/>
  <sheetViews>
    <sheetView workbookViewId="0">
      <selection sqref="A1:E1"/>
    </sheetView>
  </sheetViews>
  <sheetFormatPr defaultRowHeight="10.5"/>
  <cols>
    <col min="1" max="1" width="9" style="35" bestFit="1" customWidth="1"/>
    <col min="2" max="2" width="25.25" style="35" bestFit="1" customWidth="1"/>
    <col min="3" max="3" width="11.25" style="35" bestFit="1" customWidth="1"/>
    <col min="4" max="5" width="9.75" style="35" bestFit="1" customWidth="1"/>
    <col min="6" max="16384" width="9" style="32"/>
  </cols>
  <sheetData>
    <row r="1" spans="1:5">
      <c r="A1" s="138" t="s">
        <v>55</v>
      </c>
      <c r="B1" s="138"/>
      <c r="C1" s="138"/>
      <c r="D1" s="138"/>
      <c r="E1" s="138"/>
    </row>
    <row r="2" spans="1:5">
      <c r="A2" s="35">
        <v>1060300005</v>
      </c>
      <c r="B2" s="35" t="s">
        <v>102</v>
      </c>
      <c r="C2" s="35" t="s">
        <v>103</v>
      </c>
      <c r="D2" s="35" t="s">
        <v>95</v>
      </c>
      <c r="E2" s="35" t="s">
        <v>95</v>
      </c>
    </row>
    <row r="3" spans="1:5">
      <c r="A3" s="35">
        <v>1071504001</v>
      </c>
      <c r="B3" s="35" t="s">
        <v>104</v>
      </c>
      <c r="C3" s="35" t="s">
        <v>105</v>
      </c>
      <c r="D3" s="35" t="s">
        <v>95</v>
      </c>
      <c r="E3" s="35" t="s">
        <v>95</v>
      </c>
    </row>
    <row r="4" spans="1:5">
      <c r="A4" s="35">
        <v>1073007006</v>
      </c>
      <c r="B4" s="35" t="s">
        <v>106</v>
      </c>
      <c r="C4" s="35" t="s">
        <v>107</v>
      </c>
      <c r="D4" s="35" t="s">
        <v>95</v>
      </c>
      <c r="E4" s="35" t="s">
        <v>95</v>
      </c>
    </row>
    <row r="5" spans="1:5">
      <c r="A5" s="35">
        <v>1073008003</v>
      </c>
      <c r="B5" s="35" t="s">
        <v>108</v>
      </c>
      <c r="C5" s="35" t="s">
        <v>109</v>
      </c>
      <c r="D5" s="35" t="s">
        <v>95</v>
      </c>
      <c r="E5" s="35" t="s">
        <v>95</v>
      </c>
    </row>
    <row r="6" spans="1:5">
      <c r="A6" s="35">
        <v>1073011007</v>
      </c>
      <c r="B6" s="35" t="s">
        <v>398</v>
      </c>
      <c r="C6" s="35" t="s">
        <v>399</v>
      </c>
      <c r="D6" s="35" t="s">
        <v>95</v>
      </c>
      <c r="E6" s="35" t="s">
        <v>95</v>
      </c>
    </row>
    <row r="7" spans="1:5">
      <c r="A7" s="35">
        <v>1073011011</v>
      </c>
      <c r="B7" s="35" t="s">
        <v>110</v>
      </c>
      <c r="C7" s="35" t="s">
        <v>111</v>
      </c>
      <c r="D7" s="35" t="s">
        <v>95</v>
      </c>
      <c r="E7" s="35" t="s">
        <v>95</v>
      </c>
    </row>
    <row r="8" spans="1:5">
      <c r="A8" s="35">
        <v>1077200001</v>
      </c>
      <c r="B8" s="35" t="s">
        <v>112</v>
      </c>
      <c r="C8" s="35" t="s">
        <v>113</v>
      </c>
      <c r="D8" s="35" t="s">
        <v>95</v>
      </c>
      <c r="E8" s="35" t="s">
        <v>95</v>
      </c>
    </row>
    <row r="9" spans="1:5">
      <c r="A9" s="35">
        <v>1080101001</v>
      </c>
      <c r="B9" s="35" t="s">
        <v>114</v>
      </c>
      <c r="C9" s="35" t="s">
        <v>115</v>
      </c>
      <c r="D9" s="35" t="s">
        <v>95</v>
      </c>
      <c r="E9" s="35" t="s">
        <v>95</v>
      </c>
    </row>
    <row r="10" spans="1:5">
      <c r="A10" s="35">
        <v>1080101002</v>
      </c>
      <c r="B10" s="35" t="s">
        <v>116</v>
      </c>
      <c r="C10" s="35" t="s">
        <v>117</v>
      </c>
      <c r="D10" s="35" t="s">
        <v>95</v>
      </c>
      <c r="E10" s="35" t="s">
        <v>95</v>
      </c>
    </row>
    <row r="11" spans="1:5">
      <c r="A11" s="35">
        <v>1080101004</v>
      </c>
      <c r="B11" s="35" t="s">
        <v>118</v>
      </c>
      <c r="C11" s="35" t="s">
        <v>119</v>
      </c>
      <c r="D11" s="35" t="s">
        <v>95</v>
      </c>
      <c r="E11" s="35" t="s">
        <v>95</v>
      </c>
    </row>
    <row r="12" spans="1:5">
      <c r="A12" s="35">
        <v>1080102001</v>
      </c>
      <c r="B12" s="35" t="s">
        <v>120</v>
      </c>
      <c r="C12" s="35" t="s">
        <v>121</v>
      </c>
      <c r="D12" s="35" t="s">
        <v>95</v>
      </c>
      <c r="E12" s="35" t="s">
        <v>95</v>
      </c>
    </row>
    <row r="13" spans="1:5">
      <c r="A13" s="35">
        <v>1080102002</v>
      </c>
      <c r="B13" s="35" t="s">
        <v>122</v>
      </c>
      <c r="C13" s="35" t="s">
        <v>123</v>
      </c>
      <c r="D13" s="35" t="s">
        <v>95</v>
      </c>
      <c r="E13" s="35" t="s">
        <v>95</v>
      </c>
    </row>
    <row r="14" spans="1:5">
      <c r="A14" s="35">
        <v>1080300002</v>
      </c>
      <c r="B14" s="35" t="s">
        <v>400</v>
      </c>
      <c r="C14" s="35" t="s">
        <v>124</v>
      </c>
      <c r="D14" s="35" t="s">
        <v>95</v>
      </c>
      <c r="E14" s="35" t="s">
        <v>95</v>
      </c>
    </row>
    <row r="15" spans="1:5">
      <c r="A15" s="35">
        <v>1080501000</v>
      </c>
      <c r="B15" s="35" t="s">
        <v>125</v>
      </c>
      <c r="C15" s="35" t="s">
        <v>126</v>
      </c>
      <c r="D15" s="35" t="s">
        <v>95</v>
      </c>
      <c r="E15" s="35" t="s">
        <v>95</v>
      </c>
    </row>
    <row r="16" spans="1:5">
      <c r="A16" s="35">
        <v>1090101000</v>
      </c>
      <c r="B16" s="35" t="s">
        <v>127</v>
      </c>
      <c r="C16" s="35" t="s">
        <v>128</v>
      </c>
      <c r="D16" s="35" t="s">
        <v>95</v>
      </c>
      <c r="E16" s="35" t="s">
        <v>95</v>
      </c>
    </row>
    <row r="17" spans="1:5">
      <c r="A17" s="35">
        <v>1090206000</v>
      </c>
      <c r="B17" s="35" t="s">
        <v>129</v>
      </c>
      <c r="C17" s="35" t="s">
        <v>130</v>
      </c>
      <c r="D17" s="35" t="s">
        <v>95</v>
      </c>
      <c r="E17" s="35" t="s">
        <v>95</v>
      </c>
    </row>
    <row r="18" spans="1:5">
      <c r="A18" s="35">
        <v>1104400009</v>
      </c>
      <c r="B18" s="35" t="s">
        <v>131</v>
      </c>
      <c r="C18" s="35" t="s">
        <v>132</v>
      </c>
      <c r="D18" s="35" t="s">
        <v>95</v>
      </c>
      <c r="E18" s="35" t="s">
        <v>95</v>
      </c>
    </row>
    <row r="19" spans="1:5">
      <c r="A19" s="35">
        <v>1104400036</v>
      </c>
      <c r="B19" s="35" t="s">
        <v>133</v>
      </c>
      <c r="C19" s="35" t="s">
        <v>134</v>
      </c>
      <c r="D19" s="35" t="s">
        <v>95</v>
      </c>
      <c r="E19" s="35" t="s">
        <v>95</v>
      </c>
    </row>
    <row r="20" spans="1:5">
      <c r="A20" s="35">
        <v>1107101000</v>
      </c>
      <c r="B20" s="35" t="s">
        <v>135</v>
      </c>
      <c r="C20" s="35" t="s">
        <v>136</v>
      </c>
      <c r="D20" s="35" t="s">
        <v>95</v>
      </c>
      <c r="E20" s="35" t="s">
        <v>95</v>
      </c>
    </row>
    <row r="21" spans="1:5">
      <c r="A21" s="35">
        <v>1107102000</v>
      </c>
      <c r="B21" s="35" t="s">
        <v>137</v>
      </c>
      <c r="C21" s="35" t="s">
        <v>138</v>
      </c>
      <c r="D21" s="35" t="s">
        <v>95</v>
      </c>
      <c r="E21" s="35" t="s">
        <v>95</v>
      </c>
    </row>
    <row r="22" spans="1:5">
      <c r="A22" s="35">
        <v>1107103000</v>
      </c>
      <c r="B22" s="35" t="s">
        <v>139</v>
      </c>
      <c r="C22" s="35" t="s">
        <v>140</v>
      </c>
      <c r="D22" s="35" t="s">
        <v>95</v>
      </c>
      <c r="E22" s="35" t="s">
        <v>95</v>
      </c>
    </row>
    <row r="23" spans="1:5">
      <c r="A23" s="35">
        <v>1107104000</v>
      </c>
      <c r="B23" s="35" t="s">
        <v>141</v>
      </c>
      <c r="C23" s="35" t="s">
        <v>142</v>
      </c>
      <c r="D23" s="35" t="s">
        <v>95</v>
      </c>
      <c r="E23" s="35" t="s">
        <v>95</v>
      </c>
    </row>
    <row r="24" spans="1:5">
      <c r="A24" s="35">
        <v>1107105000</v>
      </c>
      <c r="B24" s="35" t="s">
        <v>143</v>
      </c>
      <c r="C24" s="35" t="s">
        <v>144</v>
      </c>
      <c r="D24" s="35" t="s">
        <v>95</v>
      </c>
      <c r="E24" s="35" t="s">
        <v>95</v>
      </c>
    </row>
    <row r="25" spans="1:5">
      <c r="A25" s="35">
        <v>1107106000</v>
      </c>
      <c r="B25" s="35" t="s">
        <v>145</v>
      </c>
      <c r="C25" s="35" t="s">
        <v>146</v>
      </c>
      <c r="D25" s="35" t="s">
        <v>95</v>
      </c>
      <c r="E25" s="35" t="s">
        <v>95</v>
      </c>
    </row>
    <row r="26" spans="1:5">
      <c r="A26" s="35">
        <v>1107108000</v>
      </c>
      <c r="B26" s="35" t="s">
        <v>147</v>
      </c>
      <c r="C26" s="35" t="s">
        <v>148</v>
      </c>
      <c r="D26" s="35" t="s">
        <v>95</v>
      </c>
      <c r="E26" s="35" t="s">
        <v>95</v>
      </c>
    </row>
    <row r="27" spans="1:5">
      <c r="A27" s="35">
        <v>1107110000</v>
      </c>
      <c r="B27" s="35" t="s">
        <v>149</v>
      </c>
      <c r="C27" s="35" t="s">
        <v>150</v>
      </c>
      <c r="D27" s="35" t="s">
        <v>95</v>
      </c>
      <c r="E27" s="35" t="s">
        <v>95</v>
      </c>
    </row>
    <row r="28" spans="1:5">
      <c r="A28" s="35">
        <v>1107111000</v>
      </c>
      <c r="B28" s="35" t="s">
        <v>151</v>
      </c>
      <c r="C28" s="35" t="s">
        <v>152</v>
      </c>
      <c r="D28" s="35" t="s">
        <v>95</v>
      </c>
      <c r="E28" s="35" t="s">
        <v>95</v>
      </c>
    </row>
    <row r="29" spans="1:5">
      <c r="A29" s="35">
        <v>1107112000</v>
      </c>
      <c r="B29" s="35" t="s">
        <v>153</v>
      </c>
      <c r="C29" s="35" t="s">
        <v>154</v>
      </c>
      <c r="D29" s="35" t="s">
        <v>95</v>
      </c>
      <c r="E29" s="35" t="s">
        <v>95</v>
      </c>
    </row>
    <row r="30" spans="1:5">
      <c r="A30" s="35">
        <v>1107113000</v>
      </c>
      <c r="B30" s="35" t="s">
        <v>155</v>
      </c>
      <c r="C30" s="35" t="s">
        <v>156</v>
      </c>
      <c r="D30" s="35" t="s">
        <v>95</v>
      </c>
      <c r="E30" s="35" t="s">
        <v>95</v>
      </c>
    </row>
    <row r="31" spans="1:5">
      <c r="A31" s="35">
        <v>1107114000</v>
      </c>
      <c r="B31" s="35" t="s">
        <v>157</v>
      </c>
      <c r="C31" s="35" t="s">
        <v>158</v>
      </c>
      <c r="D31" s="35" t="s">
        <v>95</v>
      </c>
      <c r="E31" s="35" t="s">
        <v>95</v>
      </c>
    </row>
    <row r="32" spans="1:5">
      <c r="A32" s="35">
        <v>1107115000</v>
      </c>
      <c r="B32" s="35" t="s">
        <v>159</v>
      </c>
      <c r="C32" s="35" t="s">
        <v>160</v>
      </c>
      <c r="D32" s="35" t="s">
        <v>95</v>
      </c>
      <c r="E32" s="35" t="s">
        <v>95</v>
      </c>
    </row>
    <row r="33" spans="1:5">
      <c r="A33" s="35">
        <v>1107116000</v>
      </c>
      <c r="B33" s="35" t="s">
        <v>161</v>
      </c>
      <c r="C33" s="35" t="s">
        <v>162</v>
      </c>
      <c r="D33" s="35" t="s">
        <v>95</v>
      </c>
      <c r="E33" s="35" t="s">
        <v>95</v>
      </c>
    </row>
    <row r="34" spans="1:5">
      <c r="A34" s="35">
        <v>1107203000</v>
      </c>
      <c r="B34" s="35" t="s">
        <v>163</v>
      </c>
      <c r="C34" s="35" t="s">
        <v>164</v>
      </c>
      <c r="D34" s="35" t="s">
        <v>95</v>
      </c>
      <c r="E34" s="35" t="s">
        <v>95</v>
      </c>
    </row>
    <row r="35" spans="1:5">
      <c r="A35" s="35">
        <v>1107204000</v>
      </c>
      <c r="B35" s="35" t="s">
        <v>165</v>
      </c>
      <c r="C35" s="35" t="s">
        <v>166</v>
      </c>
      <c r="D35" s="35" t="s">
        <v>95</v>
      </c>
      <c r="E35" s="35" t="s">
        <v>95</v>
      </c>
    </row>
    <row r="36" spans="1:5">
      <c r="A36" s="35">
        <v>1107205000</v>
      </c>
      <c r="B36" s="35" t="s">
        <v>167</v>
      </c>
      <c r="C36" s="35" t="s">
        <v>168</v>
      </c>
      <c r="D36" s="35" t="s">
        <v>95</v>
      </c>
      <c r="E36" s="35" t="s">
        <v>95</v>
      </c>
    </row>
    <row r="37" spans="1:5">
      <c r="A37" s="35">
        <v>1107206000</v>
      </c>
      <c r="B37" s="35" t="s">
        <v>169</v>
      </c>
      <c r="C37" s="35" t="s">
        <v>170</v>
      </c>
      <c r="D37" s="35" t="s">
        <v>95</v>
      </c>
      <c r="E37" s="35" t="s">
        <v>95</v>
      </c>
    </row>
    <row r="38" spans="1:5">
      <c r="A38" s="35">
        <v>1107207000</v>
      </c>
      <c r="B38" s="35" t="s">
        <v>401</v>
      </c>
      <c r="C38" s="35" t="s">
        <v>171</v>
      </c>
      <c r="D38" s="35" t="s">
        <v>95</v>
      </c>
      <c r="E38" s="35" t="s">
        <v>95</v>
      </c>
    </row>
    <row r="39" spans="1:5">
      <c r="A39" s="35">
        <v>1107208000</v>
      </c>
      <c r="B39" s="35" t="s">
        <v>172</v>
      </c>
      <c r="C39" s="35" t="s">
        <v>173</v>
      </c>
      <c r="D39" s="35" t="s">
        <v>95</v>
      </c>
      <c r="E39" s="35" t="s">
        <v>95</v>
      </c>
    </row>
    <row r="40" spans="1:5">
      <c r="A40" s="35">
        <v>1107209000</v>
      </c>
      <c r="B40" s="35" t="s">
        <v>174</v>
      </c>
      <c r="C40" s="35" t="s">
        <v>175</v>
      </c>
      <c r="D40" s="35" t="s">
        <v>95</v>
      </c>
      <c r="E40" s="35" t="s">
        <v>95</v>
      </c>
    </row>
    <row r="41" spans="1:5">
      <c r="A41" s="35">
        <v>1107210000</v>
      </c>
      <c r="B41" s="35" t="s">
        <v>176</v>
      </c>
      <c r="C41" s="35" t="s">
        <v>177</v>
      </c>
      <c r="D41" s="35" t="s">
        <v>95</v>
      </c>
      <c r="E41" s="35" t="s">
        <v>95</v>
      </c>
    </row>
    <row r="42" spans="1:5">
      <c r="A42" s="35">
        <v>1107211000</v>
      </c>
      <c r="B42" s="35" t="s">
        <v>178</v>
      </c>
      <c r="C42" s="35" t="s">
        <v>179</v>
      </c>
      <c r="D42" s="35" t="s">
        <v>95</v>
      </c>
      <c r="E42" s="35" t="s">
        <v>95</v>
      </c>
    </row>
    <row r="43" spans="1:5">
      <c r="A43" s="35">
        <v>1107212000</v>
      </c>
      <c r="B43" s="35" t="s">
        <v>180</v>
      </c>
      <c r="C43" s="35" t="s">
        <v>181</v>
      </c>
      <c r="D43" s="35" t="s">
        <v>95</v>
      </c>
      <c r="E43" s="35" t="s">
        <v>95</v>
      </c>
    </row>
    <row r="44" spans="1:5">
      <c r="A44" s="35">
        <v>1107213000</v>
      </c>
      <c r="B44" s="35" t="s">
        <v>402</v>
      </c>
      <c r="C44" s="35" t="s">
        <v>403</v>
      </c>
      <c r="D44" s="35" t="s">
        <v>95</v>
      </c>
      <c r="E44" s="35" t="s">
        <v>95</v>
      </c>
    </row>
    <row r="45" spans="1:5">
      <c r="A45" s="35">
        <v>1107214000</v>
      </c>
      <c r="B45" s="35" t="s">
        <v>182</v>
      </c>
      <c r="C45" s="35" t="s">
        <v>183</v>
      </c>
      <c r="D45" s="35" t="s">
        <v>95</v>
      </c>
      <c r="E45" s="35" t="s">
        <v>95</v>
      </c>
    </row>
    <row r="46" spans="1:5">
      <c r="A46" s="35">
        <v>1107215000</v>
      </c>
      <c r="B46" s="35" t="s">
        <v>184</v>
      </c>
      <c r="C46" s="35" t="s">
        <v>185</v>
      </c>
      <c r="D46" s="35" t="s">
        <v>95</v>
      </c>
      <c r="E46" s="35" t="s">
        <v>95</v>
      </c>
    </row>
    <row r="47" spans="1:5">
      <c r="A47" s="35">
        <v>1107216000</v>
      </c>
      <c r="B47" s="35" t="s">
        <v>186</v>
      </c>
      <c r="C47" s="35" t="s">
        <v>187</v>
      </c>
      <c r="D47" s="35" t="s">
        <v>95</v>
      </c>
      <c r="E47" s="35" t="s">
        <v>95</v>
      </c>
    </row>
    <row r="48" spans="1:5">
      <c r="A48" s="35">
        <v>1107217000</v>
      </c>
      <c r="B48" s="35" t="s">
        <v>188</v>
      </c>
      <c r="C48" s="35" t="s">
        <v>189</v>
      </c>
      <c r="D48" s="35" t="s">
        <v>95</v>
      </c>
      <c r="E48" s="35" t="s">
        <v>95</v>
      </c>
    </row>
    <row r="49" spans="1:5">
      <c r="A49" s="35">
        <v>1107218000</v>
      </c>
      <c r="B49" s="35" t="s">
        <v>190</v>
      </c>
      <c r="C49" s="35" t="s">
        <v>191</v>
      </c>
      <c r="D49" s="35" t="s">
        <v>95</v>
      </c>
      <c r="E49" s="35" t="s">
        <v>95</v>
      </c>
    </row>
    <row r="50" spans="1:5">
      <c r="A50" s="35">
        <v>1107219000</v>
      </c>
      <c r="B50" s="35" t="s">
        <v>192</v>
      </c>
      <c r="C50" s="35" t="s">
        <v>193</v>
      </c>
      <c r="D50" s="35" t="s">
        <v>95</v>
      </c>
      <c r="E50" s="35" t="s">
        <v>95</v>
      </c>
    </row>
    <row r="51" spans="1:5">
      <c r="A51" s="35">
        <v>1107301000</v>
      </c>
      <c r="B51" s="35" t="s">
        <v>194</v>
      </c>
      <c r="C51" s="35" t="s">
        <v>195</v>
      </c>
      <c r="D51" s="35" t="s">
        <v>95</v>
      </c>
      <c r="E51" s="35" t="s">
        <v>95</v>
      </c>
    </row>
    <row r="52" spans="1:5">
      <c r="A52" s="35">
        <v>1107302000</v>
      </c>
      <c r="B52" s="35" t="s">
        <v>196</v>
      </c>
      <c r="C52" s="35" t="s">
        <v>197</v>
      </c>
      <c r="D52" s="35" t="s">
        <v>95</v>
      </c>
      <c r="E52" s="35" t="s">
        <v>95</v>
      </c>
    </row>
    <row r="53" spans="1:5">
      <c r="A53" s="35">
        <v>1107304000</v>
      </c>
      <c r="B53" s="35" t="s">
        <v>198</v>
      </c>
      <c r="C53" s="35" t="s">
        <v>199</v>
      </c>
      <c r="D53" s="35" t="s">
        <v>95</v>
      </c>
      <c r="E53" s="35" t="s">
        <v>95</v>
      </c>
    </row>
    <row r="54" spans="1:5">
      <c r="A54" s="35">
        <v>1107305000</v>
      </c>
      <c r="B54" s="35" t="s">
        <v>200</v>
      </c>
      <c r="C54" s="35" t="s">
        <v>201</v>
      </c>
      <c r="D54" s="35" t="s">
        <v>95</v>
      </c>
      <c r="E54" s="35" t="s">
        <v>95</v>
      </c>
    </row>
    <row r="55" spans="1:5">
      <c r="A55" s="35">
        <v>1107307000</v>
      </c>
      <c r="B55" s="35" t="s">
        <v>404</v>
      </c>
      <c r="C55" s="35" t="s">
        <v>405</v>
      </c>
      <c r="D55" s="35" t="s">
        <v>95</v>
      </c>
      <c r="E55" s="35" t="s">
        <v>95</v>
      </c>
    </row>
    <row r="56" spans="1:5">
      <c r="A56" s="35">
        <v>1107308000</v>
      </c>
      <c r="B56" s="35" t="s">
        <v>202</v>
      </c>
      <c r="C56" s="35" t="s">
        <v>203</v>
      </c>
      <c r="D56" s="35" t="s">
        <v>95</v>
      </c>
      <c r="E56" s="35" t="s">
        <v>95</v>
      </c>
    </row>
    <row r="57" spans="1:5">
      <c r="A57" s="35">
        <v>1107309000</v>
      </c>
      <c r="B57" s="35" t="s">
        <v>204</v>
      </c>
      <c r="C57" s="35" t="s">
        <v>205</v>
      </c>
      <c r="D57" s="35" t="s">
        <v>95</v>
      </c>
      <c r="E57" s="35" t="s">
        <v>95</v>
      </c>
    </row>
    <row r="58" spans="1:5">
      <c r="A58" s="35">
        <v>1107310000</v>
      </c>
      <c r="B58" s="35" t="s">
        <v>206</v>
      </c>
      <c r="C58" s="35" t="s">
        <v>207</v>
      </c>
      <c r="D58" s="35" t="s">
        <v>95</v>
      </c>
      <c r="E58" s="35" t="s">
        <v>95</v>
      </c>
    </row>
    <row r="59" spans="1:5">
      <c r="A59" s="35">
        <v>1107312000</v>
      </c>
      <c r="B59" s="35" t="s">
        <v>208</v>
      </c>
      <c r="C59" s="35" t="s">
        <v>209</v>
      </c>
      <c r="D59" s="35" t="s">
        <v>95</v>
      </c>
      <c r="E59" s="35" t="s">
        <v>95</v>
      </c>
    </row>
    <row r="60" spans="1:5">
      <c r="A60" s="35">
        <v>1107313000</v>
      </c>
      <c r="B60" s="35" t="s">
        <v>210</v>
      </c>
      <c r="C60" s="35" t="s">
        <v>211</v>
      </c>
      <c r="D60" s="35" t="s">
        <v>95</v>
      </c>
      <c r="E60" s="35" t="s">
        <v>95</v>
      </c>
    </row>
    <row r="61" spans="1:5">
      <c r="A61" s="35">
        <v>1107401000</v>
      </c>
      <c r="B61" s="35" t="s">
        <v>212</v>
      </c>
      <c r="C61" s="35" t="s">
        <v>213</v>
      </c>
      <c r="D61" s="35" t="s">
        <v>95</v>
      </c>
      <c r="E61" s="35" t="s">
        <v>95</v>
      </c>
    </row>
    <row r="62" spans="1:5">
      <c r="A62" s="35">
        <v>1107401001</v>
      </c>
      <c r="B62" s="35" t="s">
        <v>214</v>
      </c>
      <c r="C62" s="35" t="s">
        <v>215</v>
      </c>
      <c r="D62" s="35" t="s">
        <v>95</v>
      </c>
      <c r="E62" s="35" t="s">
        <v>95</v>
      </c>
    </row>
    <row r="63" spans="1:5">
      <c r="A63" s="35">
        <v>1107402000</v>
      </c>
      <c r="B63" s="35" t="s">
        <v>216</v>
      </c>
      <c r="C63" s="35" t="s">
        <v>217</v>
      </c>
      <c r="D63" s="35" t="s">
        <v>95</v>
      </c>
      <c r="E63" s="35" t="s">
        <v>95</v>
      </c>
    </row>
    <row r="64" spans="1:5">
      <c r="A64" s="35">
        <v>1107505001</v>
      </c>
      <c r="B64" s="35" t="s">
        <v>218</v>
      </c>
      <c r="C64" s="35" t="s">
        <v>219</v>
      </c>
      <c r="D64" s="35" t="s">
        <v>95</v>
      </c>
      <c r="E64" s="35" t="s">
        <v>95</v>
      </c>
    </row>
    <row r="65" spans="1:5">
      <c r="A65" s="35">
        <v>1107511000</v>
      </c>
      <c r="B65" s="35" t="s">
        <v>220</v>
      </c>
      <c r="C65" s="35" t="s">
        <v>221</v>
      </c>
      <c r="D65" s="35" t="s">
        <v>95</v>
      </c>
      <c r="E65" s="35" t="s">
        <v>95</v>
      </c>
    </row>
    <row r="66" spans="1:5">
      <c r="A66" s="35">
        <v>1107512000</v>
      </c>
      <c r="B66" s="35" t="s">
        <v>406</v>
      </c>
      <c r="C66" s="35" t="s">
        <v>222</v>
      </c>
      <c r="D66" s="35" t="s">
        <v>95</v>
      </c>
      <c r="E66" s="35" t="s">
        <v>95</v>
      </c>
    </row>
    <row r="67" spans="1:5">
      <c r="A67" s="35">
        <v>1107515000</v>
      </c>
      <c r="B67" s="35" t="s">
        <v>223</v>
      </c>
      <c r="C67" s="35" t="s">
        <v>224</v>
      </c>
      <c r="D67" s="35" t="s">
        <v>95</v>
      </c>
      <c r="E67" s="35" t="s">
        <v>95</v>
      </c>
    </row>
    <row r="68" spans="1:5">
      <c r="A68" s="35">
        <v>1107527000</v>
      </c>
      <c r="B68" s="35" t="s">
        <v>225</v>
      </c>
      <c r="C68" s="35" t="s">
        <v>226</v>
      </c>
      <c r="D68" s="35" t="s">
        <v>95</v>
      </c>
      <c r="E68" s="35" t="s">
        <v>95</v>
      </c>
    </row>
    <row r="69" spans="1:5">
      <c r="A69" s="35">
        <v>1107528000</v>
      </c>
      <c r="B69" s="35" t="s">
        <v>227</v>
      </c>
      <c r="C69" s="35" t="s">
        <v>228</v>
      </c>
      <c r="D69" s="35" t="s">
        <v>95</v>
      </c>
      <c r="E69" s="35" t="s">
        <v>95</v>
      </c>
    </row>
    <row r="70" spans="1:5">
      <c r="A70" s="35">
        <v>1107601000</v>
      </c>
      <c r="B70" s="35" t="s">
        <v>229</v>
      </c>
      <c r="C70" s="35" t="s">
        <v>230</v>
      </c>
      <c r="D70" s="35" t="s">
        <v>95</v>
      </c>
      <c r="E70" s="35" t="s">
        <v>95</v>
      </c>
    </row>
    <row r="71" spans="1:5">
      <c r="A71" s="35">
        <v>1107602000</v>
      </c>
      <c r="B71" s="35" t="s">
        <v>231</v>
      </c>
      <c r="C71" s="35" t="s">
        <v>232</v>
      </c>
      <c r="D71" s="35" t="s">
        <v>95</v>
      </c>
      <c r="E71" s="35" t="s">
        <v>95</v>
      </c>
    </row>
    <row r="72" spans="1:5">
      <c r="A72" s="35">
        <v>1107603000</v>
      </c>
      <c r="B72" s="35" t="s">
        <v>233</v>
      </c>
      <c r="C72" s="35" t="s">
        <v>234</v>
      </c>
      <c r="D72" s="35" t="s">
        <v>95</v>
      </c>
      <c r="E72" s="35" t="s">
        <v>95</v>
      </c>
    </row>
    <row r="73" spans="1:5">
      <c r="A73" s="35">
        <v>1107604000</v>
      </c>
      <c r="B73" s="35" t="s">
        <v>235</v>
      </c>
      <c r="C73" s="35" t="s">
        <v>236</v>
      </c>
      <c r="D73" s="35" t="s">
        <v>95</v>
      </c>
      <c r="E73" s="35" t="s">
        <v>95</v>
      </c>
    </row>
    <row r="74" spans="1:5">
      <c r="A74" s="35">
        <v>1107605000</v>
      </c>
      <c r="B74" s="35" t="s">
        <v>237</v>
      </c>
      <c r="C74" s="35" t="s">
        <v>238</v>
      </c>
      <c r="D74" s="35" t="s">
        <v>95</v>
      </c>
      <c r="E74" s="35" t="s">
        <v>95</v>
      </c>
    </row>
    <row r="75" spans="1:5">
      <c r="A75" s="35">
        <v>1107607000</v>
      </c>
      <c r="B75" s="35" t="s">
        <v>239</v>
      </c>
      <c r="C75" s="35" t="s">
        <v>240</v>
      </c>
      <c r="D75" s="35" t="s">
        <v>95</v>
      </c>
      <c r="E75" s="35" t="s">
        <v>95</v>
      </c>
    </row>
    <row r="76" spans="1:5">
      <c r="A76" s="35">
        <v>1107608000</v>
      </c>
      <c r="B76" s="35" t="s">
        <v>241</v>
      </c>
      <c r="C76" s="35" t="s">
        <v>242</v>
      </c>
      <c r="D76" s="35" t="s">
        <v>95</v>
      </c>
      <c r="E76" s="35" t="s">
        <v>95</v>
      </c>
    </row>
    <row r="77" spans="1:5">
      <c r="A77" s="35">
        <v>1107609000</v>
      </c>
      <c r="B77" s="35" t="s">
        <v>243</v>
      </c>
      <c r="C77" s="35" t="s">
        <v>244</v>
      </c>
      <c r="D77" s="35" t="s">
        <v>95</v>
      </c>
      <c r="E77" s="35" t="s">
        <v>95</v>
      </c>
    </row>
    <row r="78" spans="1:5">
      <c r="A78" s="35">
        <v>1107610000</v>
      </c>
      <c r="B78" s="35" t="s">
        <v>245</v>
      </c>
      <c r="C78" s="35" t="s">
        <v>246</v>
      </c>
      <c r="D78" s="35" t="s">
        <v>95</v>
      </c>
      <c r="E78" s="35" t="s">
        <v>95</v>
      </c>
    </row>
    <row r="79" spans="1:5">
      <c r="A79" s="35">
        <v>1107611000</v>
      </c>
      <c r="B79" s="35" t="s">
        <v>247</v>
      </c>
      <c r="C79" s="35" t="s">
        <v>248</v>
      </c>
      <c r="D79" s="35" t="s">
        <v>95</v>
      </c>
      <c r="E79" s="35" t="s">
        <v>95</v>
      </c>
    </row>
    <row r="80" spans="1:5">
      <c r="A80" s="35">
        <v>1107612000</v>
      </c>
      <c r="B80" s="35" t="s">
        <v>249</v>
      </c>
      <c r="C80" s="35" t="s">
        <v>250</v>
      </c>
      <c r="D80" s="35" t="s">
        <v>95</v>
      </c>
      <c r="E80" s="35" t="s">
        <v>95</v>
      </c>
    </row>
    <row r="81" spans="1:5">
      <c r="A81" s="35">
        <v>1107613000</v>
      </c>
      <c r="B81" s="35" t="s">
        <v>251</v>
      </c>
      <c r="C81" s="35" t="s">
        <v>251</v>
      </c>
      <c r="D81" s="35" t="s">
        <v>95</v>
      </c>
      <c r="E81" s="35" t="s">
        <v>95</v>
      </c>
    </row>
    <row r="82" spans="1:5">
      <c r="A82" s="35">
        <v>1107614000</v>
      </c>
      <c r="B82" s="35" t="s">
        <v>252</v>
      </c>
      <c r="C82" s="35" t="s">
        <v>253</v>
      </c>
      <c r="D82" s="35" t="s">
        <v>95</v>
      </c>
      <c r="E82" s="35" t="s">
        <v>95</v>
      </c>
    </row>
    <row r="83" spans="1:5">
      <c r="A83" s="35">
        <v>1107615000</v>
      </c>
      <c r="B83" s="35" t="s">
        <v>254</v>
      </c>
      <c r="C83" s="35" t="s">
        <v>255</v>
      </c>
      <c r="D83" s="35" t="s">
        <v>95</v>
      </c>
      <c r="E83" s="35" t="s">
        <v>95</v>
      </c>
    </row>
    <row r="84" spans="1:5">
      <c r="A84" s="35">
        <v>1107617000</v>
      </c>
      <c r="B84" s="35" t="s">
        <v>256</v>
      </c>
      <c r="C84" s="35" t="s">
        <v>257</v>
      </c>
      <c r="D84" s="35" t="s">
        <v>95</v>
      </c>
      <c r="E84" s="35" t="s">
        <v>95</v>
      </c>
    </row>
    <row r="85" spans="1:5">
      <c r="A85" s="35">
        <v>1107618000</v>
      </c>
      <c r="B85" s="35" t="s">
        <v>258</v>
      </c>
      <c r="C85" s="35" t="s">
        <v>259</v>
      </c>
      <c r="D85" s="35" t="s">
        <v>95</v>
      </c>
      <c r="E85" s="35" t="s">
        <v>95</v>
      </c>
    </row>
    <row r="86" spans="1:5">
      <c r="A86" s="35">
        <v>1107620000</v>
      </c>
      <c r="B86" s="35" t="s">
        <v>260</v>
      </c>
      <c r="C86" s="35" t="s">
        <v>261</v>
      </c>
      <c r="D86" s="35" t="s">
        <v>95</v>
      </c>
      <c r="E86" s="35" t="s">
        <v>95</v>
      </c>
    </row>
    <row r="87" spans="1:5">
      <c r="A87" s="35">
        <v>1107622000</v>
      </c>
      <c r="B87" s="35" t="s">
        <v>262</v>
      </c>
      <c r="C87" s="35" t="s">
        <v>263</v>
      </c>
      <c r="D87" s="35" t="s">
        <v>95</v>
      </c>
      <c r="E87" s="35" t="s">
        <v>95</v>
      </c>
    </row>
    <row r="88" spans="1:5">
      <c r="A88" s="35">
        <v>1107623001</v>
      </c>
      <c r="B88" s="35" t="s">
        <v>264</v>
      </c>
      <c r="C88" s="35" t="s">
        <v>265</v>
      </c>
      <c r="D88" s="35" t="s">
        <v>95</v>
      </c>
      <c r="E88" s="35" t="s">
        <v>95</v>
      </c>
    </row>
    <row r="89" spans="1:5">
      <c r="A89" s="35">
        <v>1107709000</v>
      </c>
      <c r="B89" s="35" t="s">
        <v>266</v>
      </c>
      <c r="C89" s="35" t="s">
        <v>267</v>
      </c>
      <c r="D89" s="35" t="s">
        <v>95</v>
      </c>
      <c r="E89" s="35" t="s">
        <v>95</v>
      </c>
    </row>
    <row r="90" spans="1:5">
      <c r="A90" s="35">
        <v>1107714000</v>
      </c>
      <c r="B90" s="35" t="s">
        <v>268</v>
      </c>
      <c r="C90" s="35" t="s">
        <v>269</v>
      </c>
      <c r="D90" s="35" t="s">
        <v>95</v>
      </c>
      <c r="E90" s="35" t="s">
        <v>95</v>
      </c>
    </row>
    <row r="91" spans="1:5">
      <c r="A91" s="35">
        <v>1107715000</v>
      </c>
      <c r="B91" s="35" t="s">
        <v>270</v>
      </c>
      <c r="C91" s="35" t="s">
        <v>271</v>
      </c>
      <c r="D91" s="35" t="s">
        <v>95</v>
      </c>
      <c r="E91" s="35" t="s">
        <v>95</v>
      </c>
    </row>
    <row r="92" spans="1:5">
      <c r="A92" s="35">
        <v>1107716000</v>
      </c>
      <c r="B92" s="35" t="s">
        <v>273</v>
      </c>
      <c r="C92" s="35" t="s">
        <v>274</v>
      </c>
      <c r="D92" s="35" t="s">
        <v>95</v>
      </c>
      <c r="E92" s="35" t="s">
        <v>95</v>
      </c>
    </row>
    <row r="93" spans="1:5">
      <c r="A93" s="35">
        <v>1107724000</v>
      </c>
      <c r="B93" s="35" t="s">
        <v>275</v>
      </c>
      <c r="C93" s="35" t="s">
        <v>276</v>
      </c>
      <c r="D93" s="35" t="s">
        <v>95</v>
      </c>
      <c r="E93" s="35" t="s">
        <v>95</v>
      </c>
    </row>
    <row r="94" spans="1:5">
      <c r="A94" s="35">
        <v>1107725000</v>
      </c>
      <c r="B94" s="35" t="s">
        <v>277</v>
      </c>
      <c r="C94" s="35" t="s">
        <v>278</v>
      </c>
      <c r="D94" s="35" t="s">
        <v>95</v>
      </c>
      <c r="E94" s="35" t="s">
        <v>95</v>
      </c>
    </row>
    <row r="95" spans="1:5">
      <c r="A95" s="35">
        <v>1107726000</v>
      </c>
      <c r="B95" s="35" t="s">
        <v>279</v>
      </c>
      <c r="C95" s="35" t="s">
        <v>280</v>
      </c>
      <c r="D95" s="35" t="s">
        <v>95</v>
      </c>
      <c r="E95" s="35" t="s">
        <v>95</v>
      </c>
    </row>
    <row r="96" spans="1:5">
      <c r="A96" s="35">
        <v>1107727000</v>
      </c>
      <c r="B96" s="35" t="s">
        <v>281</v>
      </c>
      <c r="C96" s="35" t="s">
        <v>276</v>
      </c>
      <c r="D96" s="35" t="s">
        <v>95</v>
      </c>
      <c r="E96" s="35" t="s">
        <v>95</v>
      </c>
    </row>
    <row r="97" spans="1:5">
      <c r="A97" s="35">
        <v>1107728000</v>
      </c>
      <c r="B97" s="35" t="s">
        <v>282</v>
      </c>
      <c r="C97" s="35" t="s">
        <v>283</v>
      </c>
      <c r="D97" s="35" t="s">
        <v>95</v>
      </c>
      <c r="E97" s="35" t="s">
        <v>95</v>
      </c>
    </row>
    <row r="98" spans="1:5">
      <c r="A98" s="35">
        <v>1107729000</v>
      </c>
      <c r="B98" s="35" t="s">
        <v>284</v>
      </c>
      <c r="C98" s="35" t="s">
        <v>285</v>
      </c>
      <c r="D98" s="35" t="s">
        <v>95</v>
      </c>
      <c r="E98" s="35" t="s">
        <v>95</v>
      </c>
    </row>
    <row r="99" spans="1:5">
      <c r="A99" s="35">
        <v>1107730000</v>
      </c>
      <c r="B99" s="35" t="s">
        <v>286</v>
      </c>
      <c r="C99" s="35" t="s">
        <v>287</v>
      </c>
      <c r="D99" s="35" t="s">
        <v>95</v>
      </c>
      <c r="E99" s="35" t="s">
        <v>95</v>
      </c>
    </row>
    <row r="100" spans="1:5">
      <c r="A100" s="35">
        <v>1107731000</v>
      </c>
      <c r="B100" s="35" t="s">
        <v>288</v>
      </c>
      <c r="C100" s="35" t="s">
        <v>289</v>
      </c>
      <c r="D100" s="35" t="s">
        <v>95</v>
      </c>
      <c r="E100" s="35" t="s">
        <v>95</v>
      </c>
    </row>
    <row r="101" spans="1:5">
      <c r="A101" s="35">
        <v>1107732000</v>
      </c>
      <c r="B101" s="35" t="s">
        <v>290</v>
      </c>
      <c r="C101" s="35" t="s">
        <v>291</v>
      </c>
      <c r="D101" s="35" t="s">
        <v>95</v>
      </c>
      <c r="E101" s="35" t="s">
        <v>95</v>
      </c>
    </row>
    <row r="102" spans="1:5">
      <c r="A102" s="35">
        <v>1107734000</v>
      </c>
      <c r="B102" s="35" t="s">
        <v>292</v>
      </c>
      <c r="C102" s="35" t="s">
        <v>293</v>
      </c>
      <c r="D102" s="35" t="s">
        <v>95</v>
      </c>
      <c r="E102" s="35" t="s">
        <v>95</v>
      </c>
    </row>
    <row r="103" spans="1:5">
      <c r="A103" s="35">
        <v>1107808000</v>
      </c>
      <c r="B103" s="35" t="s">
        <v>294</v>
      </c>
      <c r="C103" s="35" t="s">
        <v>295</v>
      </c>
      <c r="D103" s="35" t="s">
        <v>95</v>
      </c>
      <c r="E103" s="35" t="s">
        <v>95</v>
      </c>
    </row>
    <row r="104" spans="1:5">
      <c r="A104" s="35">
        <v>1107809000</v>
      </c>
      <c r="B104" s="35" t="s">
        <v>296</v>
      </c>
      <c r="C104" s="35" t="s">
        <v>297</v>
      </c>
      <c r="D104" s="35" t="s">
        <v>95</v>
      </c>
      <c r="E104" s="35" t="s">
        <v>95</v>
      </c>
    </row>
    <row r="105" spans="1:5">
      <c r="A105" s="35">
        <v>1107812000</v>
      </c>
      <c r="B105" s="35" t="s">
        <v>298</v>
      </c>
      <c r="C105" s="35" t="s">
        <v>299</v>
      </c>
      <c r="D105" s="35" t="s">
        <v>95</v>
      </c>
      <c r="E105" s="35" t="s">
        <v>95</v>
      </c>
    </row>
    <row r="106" spans="1:5">
      <c r="A106" s="35">
        <v>1107814000</v>
      </c>
      <c r="B106" s="35" t="s">
        <v>300</v>
      </c>
      <c r="C106" s="35" t="s">
        <v>301</v>
      </c>
      <c r="D106" s="35" t="s">
        <v>95</v>
      </c>
      <c r="E106" s="35" t="s">
        <v>95</v>
      </c>
    </row>
    <row r="107" spans="1:5">
      <c r="A107" s="35">
        <v>1107815000</v>
      </c>
      <c r="B107" s="35" t="s">
        <v>302</v>
      </c>
      <c r="C107" s="35" t="s">
        <v>303</v>
      </c>
      <c r="D107" s="35" t="s">
        <v>95</v>
      </c>
      <c r="E107" s="35" t="s">
        <v>95</v>
      </c>
    </row>
    <row r="108" spans="1:5">
      <c r="A108" s="35">
        <v>1107819000</v>
      </c>
      <c r="B108" s="35" t="s">
        <v>304</v>
      </c>
      <c r="C108" s="35" t="s">
        <v>305</v>
      </c>
      <c r="D108" s="35" t="s">
        <v>95</v>
      </c>
      <c r="E108" s="35" t="s">
        <v>95</v>
      </c>
    </row>
    <row r="109" spans="1:5">
      <c r="A109" s="35">
        <v>1107820000</v>
      </c>
      <c r="B109" s="35" t="s">
        <v>407</v>
      </c>
      <c r="C109" s="35" t="s">
        <v>272</v>
      </c>
      <c r="D109" s="35" t="s">
        <v>95</v>
      </c>
      <c r="E109" s="35" t="s">
        <v>95</v>
      </c>
    </row>
    <row r="110" spans="1:5">
      <c r="A110" s="35">
        <v>1107909000</v>
      </c>
      <c r="B110" s="35" t="s">
        <v>306</v>
      </c>
      <c r="C110" s="35" t="s">
        <v>307</v>
      </c>
      <c r="D110" s="35" t="s">
        <v>95</v>
      </c>
      <c r="E110" s="35" t="s">
        <v>95</v>
      </c>
    </row>
    <row r="111" spans="1:5">
      <c r="A111" s="35">
        <v>1108004000</v>
      </c>
      <c r="B111" s="35" t="s">
        <v>308</v>
      </c>
      <c r="C111" s="35" t="s">
        <v>309</v>
      </c>
      <c r="D111" s="35" t="s">
        <v>95</v>
      </c>
      <c r="E111" s="35" t="s">
        <v>95</v>
      </c>
    </row>
    <row r="112" spans="1:5">
      <c r="A112" s="35">
        <v>1108007000</v>
      </c>
      <c r="B112" s="35" t="s">
        <v>310</v>
      </c>
      <c r="C112" s="35" t="s">
        <v>311</v>
      </c>
      <c r="D112" s="35" t="s">
        <v>95</v>
      </c>
      <c r="E112" s="35" t="s">
        <v>95</v>
      </c>
    </row>
    <row r="113" spans="1:5">
      <c r="A113" s="35">
        <v>1108100000</v>
      </c>
      <c r="B113" s="35" t="s">
        <v>312</v>
      </c>
      <c r="C113" s="35" t="s">
        <v>313</v>
      </c>
      <c r="D113" s="35" t="s">
        <v>95</v>
      </c>
      <c r="E113" s="35" t="s">
        <v>95</v>
      </c>
    </row>
    <row r="114" spans="1:5">
      <c r="A114" s="35">
        <v>1108201000</v>
      </c>
      <c r="B114" s="35" t="s">
        <v>314</v>
      </c>
      <c r="C114" s="35" t="s">
        <v>219</v>
      </c>
      <c r="D114" s="35" t="s">
        <v>95</v>
      </c>
      <c r="E114" s="35" t="s">
        <v>95</v>
      </c>
    </row>
    <row r="115" spans="1:5">
      <c r="A115" s="35">
        <v>1108202000</v>
      </c>
      <c r="B115" s="35" t="s">
        <v>233</v>
      </c>
      <c r="C115" s="35" t="s">
        <v>234</v>
      </c>
      <c r="D115" s="35" t="s">
        <v>95</v>
      </c>
      <c r="E115" s="35" t="s">
        <v>95</v>
      </c>
    </row>
    <row r="116" spans="1:5">
      <c r="A116" s="35">
        <v>1108204001</v>
      </c>
      <c r="B116" s="35" t="s">
        <v>315</v>
      </c>
      <c r="C116" s="35" t="s">
        <v>316</v>
      </c>
      <c r="D116" s="35" t="s">
        <v>95</v>
      </c>
      <c r="E116" s="35" t="s">
        <v>95</v>
      </c>
    </row>
    <row r="117" spans="1:5">
      <c r="A117" s="35">
        <v>1108205000</v>
      </c>
      <c r="B117" s="35" t="s">
        <v>317</v>
      </c>
      <c r="C117" s="35" t="s">
        <v>318</v>
      </c>
      <c r="D117" s="35" t="s">
        <v>95</v>
      </c>
      <c r="E117" s="35" t="s">
        <v>95</v>
      </c>
    </row>
    <row r="118" spans="1:5">
      <c r="A118" s="35">
        <v>1108206001</v>
      </c>
      <c r="B118" s="35" t="s">
        <v>319</v>
      </c>
      <c r="C118" s="35" t="s">
        <v>320</v>
      </c>
      <c r="D118" s="35" t="s">
        <v>95</v>
      </c>
      <c r="E118" s="35" t="s">
        <v>95</v>
      </c>
    </row>
    <row r="119" spans="1:5">
      <c r="A119" s="35">
        <v>1108207000</v>
      </c>
      <c r="B119" s="35" t="s">
        <v>321</v>
      </c>
      <c r="C119" s="35" t="s">
        <v>322</v>
      </c>
      <c r="D119" s="35" t="s">
        <v>95</v>
      </c>
      <c r="E119" s="35" t="s">
        <v>95</v>
      </c>
    </row>
    <row r="120" spans="1:5">
      <c r="A120" s="35">
        <v>1108401000</v>
      </c>
      <c r="B120" s="35" t="s">
        <v>323</v>
      </c>
      <c r="C120" s="35" t="s">
        <v>324</v>
      </c>
      <c r="D120" s="35" t="s">
        <v>95</v>
      </c>
      <c r="E120" s="35" t="s">
        <v>95</v>
      </c>
    </row>
    <row r="121" spans="1:5">
      <c r="A121" s="35">
        <v>1108500000</v>
      </c>
      <c r="B121" s="35" t="s">
        <v>325</v>
      </c>
      <c r="C121" s="35" t="s">
        <v>326</v>
      </c>
      <c r="D121" s="35" t="s">
        <v>95</v>
      </c>
      <c r="E121" s="35" t="s">
        <v>95</v>
      </c>
    </row>
    <row r="122" spans="1:5">
      <c r="A122" s="35">
        <v>1109001000</v>
      </c>
      <c r="B122" s="35" t="s">
        <v>327</v>
      </c>
      <c r="C122" s="35" t="s">
        <v>328</v>
      </c>
      <c r="D122" s="35" t="s">
        <v>95</v>
      </c>
      <c r="E122" s="35" t="s">
        <v>95</v>
      </c>
    </row>
    <row r="123" spans="1:5">
      <c r="A123" s="35">
        <v>1109002000</v>
      </c>
      <c r="B123" s="35" t="s">
        <v>329</v>
      </c>
      <c r="C123" s="35" t="s">
        <v>330</v>
      </c>
      <c r="D123" s="35" t="s">
        <v>95</v>
      </c>
      <c r="E123" s="35" t="s">
        <v>95</v>
      </c>
    </row>
    <row r="124" spans="1:5">
      <c r="A124" s="35">
        <v>1109020000</v>
      </c>
      <c r="B124" s="35" t="s">
        <v>331</v>
      </c>
      <c r="C124" s="35" t="s">
        <v>332</v>
      </c>
      <c r="D124" s="35" t="s">
        <v>95</v>
      </c>
      <c r="E124" s="35" t="s">
        <v>95</v>
      </c>
    </row>
    <row r="125" spans="1:5">
      <c r="A125" s="35">
        <v>1109024000</v>
      </c>
      <c r="B125" s="35" t="s">
        <v>333</v>
      </c>
      <c r="C125" s="35" t="s">
        <v>334</v>
      </c>
      <c r="D125" s="35" t="s">
        <v>95</v>
      </c>
      <c r="E125" s="35" t="s">
        <v>95</v>
      </c>
    </row>
    <row r="126" spans="1:5">
      <c r="A126" s="35">
        <v>1109102000</v>
      </c>
      <c r="B126" s="35" t="s">
        <v>335</v>
      </c>
      <c r="C126" s="35" t="s">
        <v>336</v>
      </c>
      <c r="D126" s="35" t="s">
        <v>95</v>
      </c>
      <c r="E126" s="35" t="s">
        <v>95</v>
      </c>
    </row>
    <row r="127" spans="1:5">
      <c r="A127" s="35">
        <v>1140702000</v>
      </c>
      <c r="B127" s="35" t="s">
        <v>337</v>
      </c>
      <c r="C127" s="35" t="s">
        <v>338</v>
      </c>
      <c r="D127" s="35" t="s">
        <v>95</v>
      </c>
      <c r="E127" s="35" t="s">
        <v>95</v>
      </c>
    </row>
    <row r="128" spans="1:5">
      <c r="A128" s="35">
        <v>1150106003</v>
      </c>
      <c r="B128" s="35" t="s">
        <v>408</v>
      </c>
      <c r="C128" s="35" t="s">
        <v>409</v>
      </c>
      <c r="D128" s="35" t="s">
        <v>95</v>
      </c>
      <c r="E128" s="35" t="s">
        <v>95</v>
      </c>
    </row>
    <row r="129" spans="1:5">
      <c r="A129" s="35">
        <v>1510101000</v>
      </c>
      <c r="B129" s="35" t="s">
        <v>410</v>
      </c>
      <c r="C129" s="35" t="s">
        <v>411</v>
      </c>
      <c r="D129" s="35" t="s">
        <v>95</v>
      </c>
      <c r="E129" s="35" t="s">
        <v>95</v>
      </c>
    </row>
    <row r="130" spans="1:5">
      <c r="A130" s="35">
        <v>1510102000</v>
      </c>
      <c r="B130" s="35" t="s">
        <v>412</v>
      </c>
      <c r="C130" s="35" t="s">
        <v>413</v>
      </c>
      <c r="D130" s="35" t="s">
        <v>95</v>
      </c>
      <c r="E130" s="35" t="s">
        <v>95</v>
      </c>
    </row>
    <row r="131" spans="1:5">
      <c r="A131" s="35">
        <v>1510109000</v>
      </c>
      <c r="B131" s="35" t="s">
        <v>339</v>
      </c>
      <c r="C131" s="35" t="s">
        <v>340</v>
      </c>
      <c r="D131" s="35" t="s">
        <v>95</v>
      </c>
      <c r="E131" s="35" t="s">
        <v>95</v>
      </c>
    </row>
    <row r="132" spans="1:5">
      <c r="A132" s="35">
        <v>1510205000</v>
      </c>
      <c r="B132" s="35" t="s">
        <v>341</v>
      </c>
      <c r="C132" s="35" t="s">
        <v>342</v>
      </c>
      <c r="D132" s="35" t="s">
        <v>95</v>
      </c>
      <c r="E132" s="35" t="s">
        <v>95</v>
      </c>
    </row>
    <row r="133" spans="1:5">
      <c r="A133" s="35">
        <v>1510208000</v>
      </c>
      <c r="B133" s="35" t="s">
        <v>343</v>
      </c>
      <c r="C133" s="35" t="s">
        <v>344</v>
      </c>
      <c r="D133" s="35" t="s">
        <v>95</v>
      </c>
      <c r="E133" s="35" t="s">
        <v>95</v>
      </c>
    </row>
    <row r="134" spans="1:5">
      <c r="A134" s="35">
        <v>1510706000</v>
      </c>
      <c r="B134" s="35" t="s">
        <v>345</v>
      </c>
      <c r="C134" s="35" t="s">
        <v>346</v>
      </c>
      <c r="D134" s="35" t="s">
        <v>95</v>
      </c>
      <c r="E134" s="35" t="s">
        <v>95</v>
      </c>
    </row>
    <row r="135" spans="1:5">
      <c r="A135" s="35">
        <v>1510800000</v>
      </c>
      <c r="B135" s="35" t="s">
        <v>347</v>
      </c>
      <c r="C135" s="35" t="s">
        <v>348</v>
      </c>
      <c r="D135" s="35" t="s">
        <v>95</v>
      </c>
      <c r="E135" s="35" t="s">
        <v>95</v>
      </c>
    </row>
    <row r="136" spans="1:5">
      <c r="A136" s="35">
        <v>1522203000</v>
      </c>
      <c r="B136" s="35" t="s">
        <v>349</v>
      </c>
      <c r="C136" s="35" t="s">
        <v>350</v>
      </c>
      <c r="D136" s="35" t="s">
        <v>95</v>
      </c>
      <c r="E136" s="35" t="s">
        <v>95</v>
      </c>
    </row>
    <row r="137" spans="1:5">
      <c r="A137" s="35">
        <v>1522503000</v>
      </c>
      <c r="B137" s="35" t="s">
        <v>351</v>
      </c>
      <c r="C137" s="35" t="s">
        <v>414</v>
      </c>
      <c r="D137" s="35" t="s">
        <v>95</v>
      </c>
      <c r="E137" s="35" t="s">
        <v>95</v>
      </c>
    </row>
    <row r="138" spans="1:5">
      <c r="A138" s="35">
        <v>1540101000</v>
      </c>
      <c r="B138" s="35" t="s">
        <v>237</v>
      </c>
      <c r="C138" s="35" t="s">
        <v>352</v>
      </c>
      <c r="D138" s="35" t="s">
        <v>95</v>
      </c>
      <c r="E138" s="35" t="s">
        <v>95</v>
      </c>
    </row>
    <row r="139" spans="1:5">
      <c r="A139" s="35">
        <v>1540102000</v>
      </c>
      <c r="B139" s="35" t="s">
        <v>353</v>
      </c>
      <c r="C139" s="35" t="s">
        <v>354</v>
      </c>
      <c r="D139" s="35" t="s">
        <v>95</v>
      </c>
      <c r="E139" s="35" t="s">
        <v>95</v>
      </c>
    </row>
    <row r="140" spans="1:5">
      <c r="A140" s="35">
        <v>1540103000</v>
      </c>
      <c r="B140" s="35" t="s">
        <v>355</v>
      </c>
      <c r="C140" s="35" t="s">
        <v>356</v>
      </c>
      <c r="D140" s="35" t="s">
        <v>95</v>
      </c>
      <c r="E140" s="35" t="s">
        <v>95</v>
      </c>
    </row>
    <row r="141" spans="1:5">
      <c r="A141" s="35">
        <v>1540105000</v>
      </c>
      <c r="B141" s="35" t="s">
        <v>357</v>
      </c>
      <c r="C141" s="35" t="s">
        <v>358</v>
      </c>
      <c r="D141" s="35" t="s">
        <v>95</v>
      </c>
      <c r="E141" s="35" t="s">
        <v>95</v>
      </c>
    </row>
    <row r="142" spans="1:5">
      <c r="A142" s="35">
        <v>1540203000</v>
      </c>
      <c r="B142" s="35" t="s">
        <v>286</v>
      </c>
      <c r="C142" s="35" t="s">
        <v>359</v>
      </c>
      <c r="D142" s="35" t="s">
        <v>95</v>
      </c>
      <c r="E142" s="35" t="s">
        <v>95</v>
      </c>
    </row>
    <row r="143" spans="1:5">
      <c r="A143" s="35">
        <v>1540302000</v>
      </c>
      <c r="B143" s="35" t="s">
        <v>415</v>
      </c>
      <c r="C143" s="35" t="s">
        <v>416</v>
      </c>
      <c r="D143" s="35" t="s">
        <v>95</v>
      </c>
      <c r="E143" s="35" t="s">
        <v>95</v>
      </c>
    </row>
    <row r="144" spans="1:5">
      <c r="A144" s="35">
        <v>1540303000</v>
      </c>
      <c r="B144" s="35" t="s">
        <v>360</v>
      </c>
      <c r="C144" s="35" t="s">
        <v>361</v>
      </c>
      <c r="D144" s="35" t="s">
        <v>95</v>
      </c>
      <c r="E144" s="35" t="s">
        <v>95</v>
      </c>
    </row>
    <row r="145" spans="1:5">
      <c r="A145" s="35">
        <v>1541102000</v>
      </c>
      <c r="B145" s="35" t="s">
        <v>362</v>
      </c>
      <c r="C145" s="35" t="s">
        <v>363</v>
      </c>
      <c r="D145" s="35" t="s">
        <v>95</v>
      </c>
      <c r="E145" s="35" t="s">
        <v>95</v>
      </c>
    </row>
    <row r="146" spans="1:5">
      <c r="A146" s="35">
        <v>1541103000</v>
      </c>
      <c r="B146" s="35" t="s">
        <v>364</v>
      </c>
      <c r="C146" s="35" t="s">
        <v>365</v>
      </c>
      <c r="D146" s="35" t="s">
        <v>95</v>
      </c>
      <c r="E146" s="35" t="s">
        <v>95</v>
      </c>
    </row>
    <row r="147" spans="1:5">
      <c r="A147" s="35">
        <v>1541104000</v>
      </c>
      <c r="B147" s="35" t="s">
        <v>366</v>
      </c>
      <c r="C147" s="35" t="s">
        <v>367</v>
      </c>
      <c r="D147" s="35" t="s">
        <v>95</v>
      </c>
      <c r="E147" s="35" t="s">
        <v>95</v>
      </c>
    </row>
    <row r="148" spans="1:5">
      <c r="A148" s="35">
        <v>1542100000</v>
      </c>
      <c r="B148" s="35" t="s">
        <v>368</v>
      </c>
      <c r="C148" s="35" t="s">
        <v>369</v>
      </c>
      <c r="D148" s="35" t="s">
        <v>95</v>
      </c>
      <c r="E148" s="35" t="s">
        <v>95</v>
      </c>
    </row>
    <row r="149" spans="1:5">
      <c r="A149" s="35">
        <v>1543100004</v>
      </c>
      <c r="B149" s="35" t="s">
        <v>370</v>
      </c>
      <c r="C149" s="35" t="s">
        <v>371</v>
      </c>
      <c r="D149" s="35" t="s">
        <v>95</v>
      </c>
      <c r="E149" s="35" t="s">
        <v>95</v>
      </c>
    </row>
    <row r="150" spans="1:5">
      <c r="A150" s="35">
        <v>1610101013</v>
      </c>
      <c r="B150" s="35" t="s">
        <v>372</v>
      </c>
      <c r="C150" s="35" t="s">
        <v>373</v>
      </c>
      <c r="D150" s="35" t="s">
        <v>95</v>
      </c>
      <c r="E150" s="35" t="s">
        <v>95</v>
      </c>
    </row>
    <row r="151" spans="1:5">
      <c r="A151" s="35">
        <v>1610108019</v>
      </c>
      <c r="B151" s="35" t="s">
        <v>374</v>
      </c>
      <c r="C151" s="35" t="s">
        <v>417</v>
      </c>
      <c r="D151" s="35" t="s">
        <v>95</v>
      </c>
      <c r="E151" s="35" t="s">
        <v>95</v>
      </c>
    </row>
    <row r="152" spans="1:5">
      <c r="A152" s="35">
        <v>1620000000</v>
      </c>
      <c r="B152" s="35" t="s">
        <v>375</v>
      </c>
      <c r="C152" s="35" t="s">
        <v>376</v>
      </c>
      <c r="D152" s="35" t="s">
        <v>95</v>
      </c>
      <c r="E152" s="35" t="s">
        <v>95</v>
      </c>
    </row>
    <row r="153" spans="1:5">
      <c r="A153" s="35">
        <v>1620202001</v>
      </c>
      <c r="B153" s="35" t="s">
        <v>377</v>
      </c>
      <c r="C153" s="35" t="s">
        <v>378</v>
      </c>
      <c r="D153" s="35" t="s">
        <v>95</v>
      </c>
      <c r="E153" s="35" t="s">
        <v>95</v>
      </c>
    </row>
    <row r="154" spans="1:5">
      <c r="A154" s="35">
        <v>1620202002</v>
      </c>
      <c r="B154" s="35" t="s">
        <v>379</v>
      </c>
      <c r="C154" s="35" t="s">
        <v>380</v>
      </c>
      <c r="D154" s="35" t="s">
        <v>95</v>
      </c>
      <c r="E154" s="35" t="s">
        <v>95</v>
      </c>
    </row>
    <row r="155" spans="1:5">
      <c r="A155" s="35">
        <v>1640000000</v>
      </c>
      <c r="B155" s="35" t="s">
        <v>418</v>
      </c>
      <c r="C155" s="35" t="s">
        <v>419</v>
      </c>
      <c r="D155" s="35" t="s">
        <v>95</v>
      </c>
      <c r="E155" s="35" t="s">
        <v>95</v>
      </c>
    </row>
    <row r="156" spans="1:5">
      <c r="A156" s="35">
        <v>1650000000</v>
      </c>
      <c r="B156" s="35" t="s">
        <v>31</v>
      </c>
      <c r="C156" s="35" t="s">
        <v>381</v>
      </c>
      <c r="D156" s="35" t="s">
        <v>95</v>
      </c>
      <c r="E156" s="35" t="s">
        <v>95</v>
      </c>
    </row>
    <row r="157" spans="1:5">
      <c r="A157" s="35">
        <v>1660000000</v>
      </c>
      <c r="B157" s="35" t="s">
        <v>32</v>
      </c>
      <c r="C157" s="35" t="s">
        <v>382</v>
      </c>
      <c r="D157" s="35" t="s">
        <v>95</v>
      </c>
      <c r="E157" s="35" t="s">
        <v>95</v>
      </c>
    </row>
    <row r="158" spans="1:5">
      <c r="A158" s="35">
        <v>1680000000</v>
      </c>
      <c r="B158" s="35" t="s">
        <v>383</v>
      </c>
      <c r="C158" s="35" t="s">
        <v>384</v>
      </c>
      <c r="D158" s="35" t="s">
        <v>95</v>
      </c>
      <c r="E158" s="35" t="s">
        <v>95</v>
      </c>
    </row>
    <row r="159" spans="1:5">
      <c r="A159" s="35">
        <v>1690000000</v>
      </c>
      <c r="B159" s="35" t="s">
        <v>385</v>
      </c>
      <c r="C159" s="35" t="s">
        <v>386</v>
      </c>
      <c r="D159" s="35" t="s">
        <v>95</v>
      </c>
      <c r="E159" s="35" t="s">
        <v>95</v>
      </c>
    </row>
    <row r="160" spans="1:5">
      <c r="A160" s="35">
        <v>1851020030</v>
      </c>
      <c r="B160" s="35" t="s">
        <v>387</v>
      </c>
      <c r="C160" s="35" t="s">
        <v>388</v>
      </c>
      <c r="D160" s="35" t="s">
        <v>95</v>
      </c>
      <c r="E160" s="35" t="s">
        <v>95</v>
      </c>
    </row>
    <row r="161" spans="1:5">
      <c r="A161" s="35">
        <v>1900000000</v>
      </c>
      <c r="B161" s="35" t="s">
        <v>389</v>
      </c>
      <c r="C161" s="35" t="s">
        <v>390</v>
      </c>
      <c r="D161" s="35" t="s">
        <v>95</v>
      </c>
      <c r="E161" s="35" t="s">
        <v>95</v>
      </c>
    </row>
    <row r="162" spans="1:5">
      <c r="A162" s="35">
        <v>1910204000</v>
      </c>
      <c r="B162" s="35" t="s">
        <v>391</v>
      </c>
      <c r="C162" s="35" t="s">
        <v>392</v>
      </c>
      <c r="D162" s="35" t="s">
        <v>95</v>
      </c>
      <c r="E162" s="35" t="s">
        <v>95</v>
      </c>
    </row>
    <row r="163" spans="1:5">
      <c r="A163" s="35">
        <v>1980000030</v>
      </c>
      <c r="B163" s="35" t="s">
        <v>393</v>
      </c>
      <c r="C163" s="35" t="s">
        <v>394</v>
      </c>
      <c r="D163" s="35" t="s">
        <v>95</v>
      </c>
      <c r="E163" s="35" t="s">
        <v>95</v>
      </c>
    </row>
    <row r="164" spans="1:5">
      <c r="A164" s="35">
        <v>1984000000</v>
      </c>
      <c r="B164" s="35" t="s">
        <v>395</v>
      </c>
      <c r="C164" s="35" t="s">
        <v>396</v>
      </c>
      <c r="D164" s="35" t="s">
        <v>95</v>
      </c>
      <c r="E164" s="35" t="s">
        <v>95</v>
      </c>
    </row>
    <row r="165" spans="1:5">
      <c r="A165" s="35">
        <v>1990600003</v>
      </c>
      <c r="B165" s="35" t="s">
        <v>225</v>
      </c>
      <c r="C165" s="35" t="s">
        <v>397</v>
      </c>
      <c r="D165" s="35" t="s">
        <v>95</v>
      </c>
      <c r="E165" s="35" t="s">
        <v>95</v>
      </c>
    </row>
    <row r="166" spans="1:5">
      <c r="A166" s="35">
        <v>1159999000</v>
      </c>
      <c r="B166" s="35" t="s">
        <v>420</v>
      </c>
      <c r="C166" s="35" t="s">
        <v>421</v>
      </c>
      <c r="D166" s="35" t="s">
        <v>97</v>
      </c>
      <c r="E166" s="35" t="s">
        <v>96</v>
      </c>
    </row>
  </sheetData>
  <sheetProtection sheet="1" objects="1" scenarios="1"/>
  <mergeCells count="1">
    <mergeCell ref="A1:E1"/>
  </mergeCells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日本語（４シート版）</vt:lpstr>
      <vt:lpstr>記入例</vt:lpstr>
      <vt:lpstr>部局コード</vt:lpstr>
      <vt:lpstr>所管コード</vt:lpstr>
      <vt:lpstr>記入例!Print_Area</vt:lpstr>
      <vt:lpstr>'日本語（４シート版）'!Print_Area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2014-03-11T08:59:40Z</cp:lastPrinted>
  <dcterms:created xsi:type="dcterms:W3CDTF">2010-02-05T01:18:21Z</dcterms:created>
  <dcterms:modified xsi:type="dcterms:W3CDTF">2014-08-05T06:28:51Z</dcterms:modified>
</cp:coreProperties>
</file>